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<sst xmlns="http://schemas.openxmlformats.org/spreadsheetml/2006/main" uniqueCount="96">
  <si>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</si>
  <si>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</si>
  <si>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</si>
  <si>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</si>
  <si>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</si>
  <si>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</si>
  <si>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</si>
  <si>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</si>
  <si>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</si>
  <si>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B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VDSS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</si>
  <si>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</si>
  <si>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</si>
  <si>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(3V)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</si>
  <si>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</si>
  <si>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</si>
  <si>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DS(SC)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</si>
  <si>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EAS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</si>
  <si>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J (°C)</t>
    </r>
  </si>
  <si>
    <t>Packages</t>
  </si>
  <si>
    <t>BSP75G</t>
  </si>
  <si>
    <t>60V Self-Protected Low-Side IntelliFET MOSFET Switch</t>
  </si>
  <si>
    <t>Standard</t>
  </si>
  <si>
    <t>No</t>
  </si>
  <si>
    <t>Single</t>
  </si>
  <si>
    <t>N</t>
  </si>
  <si>
    <t>Drain</t>
  </si>
  <si>
    <t>SOT223</t>
  </si>
  <si>
    <t>BSP75GQ</t>
  </si>
  <si>
    <t>Automotive</t>
  </si>
  <si>
    <t>Yes</t>
  </si>
  <si>
    <t>BSP75N</t>
  </si>
  <si>
    <t>Source</t>
  </si>
  <si>
    <t>BSP75NQ</t>
  </si>
  <si>
    <t>ZXMS6001N3</t>
  </si>
  <si>
    <t>60V N-CHANNEL SELF PROTECTED ENHANCEMENT MODE IntelliFET MOSFET</t>
  </si>
  <si>
    <t>SOT223 (Type DN), SOT223</t>
  </si>
  <si>
    <t>ZXMS6001N3Q</t>
  </si>
  <si>
    <t>ZXMS6004DG</t>
  </si>
  <si>
    <t>60V N-CHANNEL SELF PROTECTED ENHANCEMENT MODE INTELLIFET MOSFET</t>
  </si>
  <si>
    <t>ZXMS6004DGQ</t>
  </si>
  <si>
    <t>60V N-CHANNEL SELF PROTECTED ENHANCEMENT MODE INTELLIFET  MOSFET</t>
  </si>
  <si>
    <t>ZXMS6004DGQTA</t>
  </si>
  <si>
    <t>SOT223 (Type DN)</t>
  </si>
  <si>
    <t>ZXMS6004DN8</t>
  </si>
  <si>
    <t>Dual</t>
  </si>
  <si>
    <t>SO-8</t>
  </si>
  <si>
    <t>ZXMS6004DN8Q</t>
  </si>
  <si>
    <t>ZXMS6004DT8</t>
  </si>
  <si>
    <t>60V N-CHANNEL SELF PROTECTED ENHANCEMENT MODE INTELLIFET® MOSFET</t>
  </si>
  <si>
    <t>SM-8</t>
  </si>
  <si>
    <t>ZXMS6004DT8Q</t>
  </si>
  <si>
    <t>ZXMS6004FF</t>
  </si>
  <si>
    <t>60V N-CHANNEL SELF PROTECTED ENHANCEMENT MODE
IntelliFET MOSFET</t>
  </si>
  <si>
    <t>SOT23F</t>
  </si>
  <si>
    <t>ZXMS6004FFQ</t>
  </si>
  <si>
    <t>ZXMS6004FFQTA</t>
  </si>
  <si>
    <t>60V N-CHANNEL SELF PROTECTED ENHANCEMENT MODE IntelliFET TM MOSFET</t>
  </si>
  <si>
    <t>ZXMS6004FFTA</t>
  </si>
  <si>
    <t>60V N-CHANNEL SELF PROTECTED ENHANCEMENT MODE DMN2027USS IntelliFET MOSFET</t>
  </si>
  <si>
    <t>ZXMS6004N8</t>
  </si>
  <si>
    <t>ZXMS6004N8Q</t>
  </si>
  <si>
    <t>ZXMS6004SG</t>
  </si>
  <si>
    <t>ZXMS6004SGQ</t>
  </si>
  <si>
    <t>ZXMS6005DG</t>
  </si>
  <si>
    <t>ZXMS6005DGQ</t>
  </si>
  <si>
    <t>ZXMS6005DGQTA</t>
  </si>
  <si>
    <t>ZXMS6005DN8</t>
  </si>
  <si>
    <t>ZXMS6005DN8Q</t>
  </si>
  <si>
    <t>ZXMS6005DT8</t>
  </si>
  <si>
    <t>ZXMS6005DT8Q</t>
  </si>
  <si>
    <t>60V N-CHANNEL SELF PROTECTED ENHANCEMENT MODE INTELLIFET®  MOSFET</t>
  </si>
  <si>
    <t>ZXMS6005N8</t>
  </si>
  <si>
    <t>ZXMS6005N8Q</t>
  </si>
  <si>
    <t>60V N-CHANNEL SELF-PROTECTED ENHANCEMENT MODE LOW-SIDE IntelliFET</t>
  </si>
  <si>
    <t>ZXMS6005SG</t>
  </si>
  <si>
    <t>ZXMS6005SGQ</t>
  </si>
  <si>
    <t>ZXMS6006DG</t>
  </si>
  <si>
    <t>ZXMS6006DGQ</t>
  </si>
  <si>
    <t>ZXMS6006DGQTA</t>
  </si>
  <si>
    <t>ZXMS6006DN8</t>
  </si>
  <si>
    <t>60V Dual N-Channel Self-Protected Enhancement Mode IntelliFET MOSFET</t>
  </si>
  <si>
    <t>ZXMS6006DN8Q</t>
  </si>
  <si>
    <t>60V Dual N-Channel Self Protected Enhancement Mode IntelliFET MOSFET</t>
  </si>
  <si>
    <t>ZXMS6006DT8</t>
  </si>
  <si>
    <t>60V DUAL N-CHANNEL SELF PROTECTED ENHANCEMENT MODE INTELLIFET® MOSFET</t>
  </si>
  <si>
    <t>ZXMS6006DT8Q</t>
  </si>
  <si>
    <t>60V DUAL N-CHANNEL SELF PROTECTED ENHANCEMENT MODE INTELLIFET MOSFET</t>
  </si>
  <si>
    <t>ZXMS6006SG</t>
  </si>
  <si>
    <t>ZXMS6006SGQ</t>
  </si>
  <si>
    <t>ZXMS6008DN8</t>
  </si>
  <si>
    <t>ZXMS6008DN8Q</t>
  </si>
  <si>
    <t>ZXMS6008FF</t>
  </si>
  <si>
    <t>ZXMS6008FFQ</t>
  </si>
  <si>
    <t>ZXMS6008N8</t>
  </si>
  <si>
    <t>60V N-Channel Self-Protected Enhancement Mode IntelliFET MOSFET</t>
  </si>
  <si>
    <t>ZXMS6008N8Q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</si>
</sst>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SP75G-13.pdf" TargetMode="External"/><Relationship Id="rId_hyperlink_2" Type="http://schemas.openxmlformats.org/officeDocument/2006/relationships/hyperlink" Target="https://www.diodes.com/part/view/BSP75G" TargetMode="External"/><Relationship Id="rId_hyperlink_3" Type="http://schemas.openxmlformats.org/officeDocument/2006/relationships/hyperlink" Target="https://www.diodes.com/datasheet/download/BSP75GQ-13.pdf" TargetMode="External"/><Relationship Id="rId_hyperlink_4" Type="http://schemas.openxmlformats.org/officeDocument/2006/relationships/hyperlink" Target="https://www.diodes.com/part/view/BSP75GQ" TargetMode="External"/><Relationship Id="rId_hyperlink_5" Type="http://schemas.openxmlformats.org/officeDocument/2006/relationships/hyperlink" Target="https://www.diodes.com/datasheet/download/BSP75N-13.pdf" TargetMode="External"/><Relationship Id="rId_hyperlink_6" Type="http://schemas.openxmlformats.org/officeDocument/2006/relationships/hyperlink" Target="https://www.diodes.com/part/view/BSP75N" TargetMode="External"/><Relationship Id="rId_hyperlink_7" Type="http://schemas.openxmlformats.org/officeDocument/2006/relationships/hyperlink" Target="https://www.diodes.com/datasheet/download/BSP75NQ-13.pdf" TargetMode="External"/><Relationship Id="rId_hyperlink_8" Type="http://schemas.openxmlformats.org/officeDocument/2006/relationships/hyperlink" Target="https://www.diodes.com/part/view/BSP75NQ" TargetMode="External"/><Relationship Id="rId_hyperlink_9" Type="http://schemas.openxmlformats.org/officeDocument/2006/relationships/hyperlink" Target="https://www.diodes.com/datasheet/download/ZXMS6001N3.pdf" TargetMode="External"/><Relationship Id="rId_hyperlink_10" Type="http://schemas.openxmlformats.org/officeDocument/2006/relationships/hyperlink" Target="https://www.diodes.com/part/view/ZXMS6001N3" TargetMode="External"/><Relationship Id="rId_hyperlink_11" Type="http://schemas.openxmlformats.org/officeDocument/2006/relationships/hyperlink" Target="https://www.diodes.com/datasheet/download/ZXMS6001N3Q.pdf" TargetMode="External"/><Relationship Id="rId_hyperlink_12" Type="http://schemas.openxmlformats.org/officeDocument/2006/relationships/hyperlink" Target="https://www.diodes.com/part/view/ZXMS6001N3Q" TargetMode="External"/><Relationship Id="rId_hyperlink_13" Type="http://schemas.openxmlformats.org/officeDocument/2006/relationships/hyperlink" Target="https://www.diodes.com/datasheet/download/ZXMS6004DG.pdf" TargetMode="External"/><Relationship Id="rId_hyperlink_14" Type="http://schemas.openxmlformats.org/officeDocument/2006/relationships/hyperlink" Target="https://www.diodes.com/part/view/ZXMS6004DG" TargetMode="External"/><Relationship Id="rId_hyperlink_15" Type="http://schemas.openxmlformats.org/officeDocument/2006/relationships/hyperlink" Target="https://www.diodes.com/datasheet/download/ZXMS6004DGQ.pdf" TargetMode="External"/><Relationship Id="rId_hyperlink_16" Type="http://schemas.openxmlformats.org/officeDocument/2006/relationships/hyperlink" Target="https://www.diodes.com/part/view/ZXMS6004DGQ" TargetMode="External"/><Relationship Id="rId_hyperlink_17" Type="http://schemas.openxmlformats.org/officeDocument/2006/relationships/hyperlink" Target="https://www.diodes.com/datasheet/download/ZXMS6004DGQTA.pdf" TargetMode="External"/><Relationship Id="rId_hyperlink_18" Type="http://schemas.openxmlformats.org/officeDocument/2006/relationships/hyperlink" Target="https://www.diodes.com/part/view/ZXMS6004DGQTA" TargetMode="External"/><Relationship Id="rId_hyperlink_19" Type="http://schemas.openxmlformats.org/officeDocument/2006/relationships/hyperlink" Target="https://www.diodes.com/datasheet/download/ZXMS6004DN8.pdf" TargetMode="External"/><Relationship Id="rId_hyperlink_20" Type="http://schemas.openxmlformats.org/officeDocument/2006/relationships/hyperlink" Target="https://www.diodes.com/part/view/ZXMS6004DN8" TargetMode="External"/><Relationship Id="rId_hyperlink_21" Type="http://schemas.openxmlformats.org/officeDocument/2006/relationships/hyperlink" Target="https://www.diodes.com/datasheet/download/ZXMS6004DN8Q.pdf" TargetMode="External"/><Relationship Id="rId_hyperlink_22" Type="http://schemas.openxmlformats.org/officeDocument/2006/relationships/hyperlink" Target="https://www.diodes.com/part/view/ZXMS6004DN8Q" TargetMode="External"/><Relationship Id="rId_hyperlink_23" Type="http://schemas.openxmlformats.org/officeDocument/2006/relationships/hyperlink" Target="https://www.diodes.com/datasheet/download/ZXMS6004DT8.pdf" TargetMode="External"/><Relationship Id="rId_hyperlink_24" Type="http://schemas.openxmlformats.org/officeDocument/2006/relationships/hyperlink" Target="https://www.diodes.com/part/view/ZXMS6004DT8" TargetMode="External"/><Relationship Id="rId_hyperlink_25" Type="http://schemas.openxmlformats.org/officeDocument/2006/relationships/hyperlink" Target="https://www.diodes.com/datasheet/download/ZXMS6004DT8Q.pdf" TargetMode="External"/><Relationship Id="rId_hyperlink_26" Type="http://schemas.openxmlformats.org/officeDocument/2006/relationships/hyperlink" Target="https://www.diodes.com/part/view/ZXMS6004DT8Q" TargetMode="External"/><Relationship Id="rId_hyperlink_27" Type="http://schemas.openxmlformats.org/officeDocument/2006/relationships/hyperlink" Target="https://www.diodes.com/datasheet/download/ZXMS6004FF.pdf" TargetMode="External"/><Relationship Id="rId_hyperlink_28" Type="http://schemas.openxmlformats.org/officeDocument/2006/relationships/hyperlink" Target="https://www.diodes.com/part/view/ZXMS6004FF" TargetMode="External"/><Relationship Id="rId_hyperlink_29" Type="http://schemas.openxmlformats.org/officeDocument/2006/relationships/hyperlink" Target="https://www.diodes.com/datasheet/download/ZXMS6004FFQ.pdf" TargetMode="External"/><Relationship Id="rId_hyperlink_30" Type="http://schemas.openxmlformats.org/officeDocument/2006/relationships/hyperlink" Target="https://www.diodes.com/part/view/ZXMS6004FFQ" TargetMode="External"/><Relationship Id="rId_hyperlink_31" Type="http://schemas.openxmlformats.org/officeDocument/2006/relationships/hyperlink" Target="https://www.diodes.com/datasheet/download/ZXMS6004FFQTA.pdf" TargetMode="External"/><Relationship Id="rId_hyperlink_32" Type="http://schemas.openxmlformats.org/officeDocument/2006/relationships/hyperlink" Target="https://www.diodes.com/part/view/ZXMS6004FFQTA" TargetMode="External"/><Relationship Id="rId_hyperlink_33" Type="http://schemas.openxmlformats.org/officeDocument/2006/relationships/hyperlink" Target="https://www.diodes.com/datasheet/download/ZXMS6004FFTA.pdf" TargetMode="External"/><Relationship Id="rId_hyperlink_34" Type="http://schemas.openxmlformats.org/officeDocument/2006/relationships/hyperlink" Target="https://www.diodes.com/part/view/ZXMS6004FFTA" TargetMode="External"/><Relationship Id="rId_hyperlink_35" Type="http://schemas.openxmlformats.org/officeDocument/2006/relationships/hyperlink" Target="https://www.diodes.com/datasheet/download/ZXMS6004N8.pdf" TargetMode="External"/><Relationship Id="rId_hyperlink_36" Type="http://schemas.openxmlformats.org/officeDocument/2006/relationships/hyperlink" Target="https://www.diodes.com/part/view/ZXMS6004N8" TargetMode="External"/><Relationship Id="rId_hyperlink_37" Type="http://schemas.openxmlformats.org/officeDocument/2006/relationships/hyperlink" Target="https://www.diodes.com/datasheet/download/ZXMS6004N8Q.pdf" TargetMode="External"/><Relationship Id="rId_hyperlink_38" Type="http://schemas.openxmlformats.org/officeDocument/2006/relationships/hyperlink" Target="https://www.diodes.com/part/view/ZXMS6004N8Q" TargetMode="External"/><Relationship Id="rId_hyperlink_39" Type="http://schemas.openxmlformats.org/officeDocument/2006/relationships/hyperlink" Target="https://www.diodes.com/datasheet/download/ZXMS6004SG.pdf" TargetMode="External"/><Relationship Id="rId_hyperlink_40" Type="http://schemas.openxmlformats.org/officeDocument/2006/relationships/hyperlink" Target="https://www.diodes.com/part/view/ZXMS6004SG" TargetMode="External"/><Relationship Id="rId_hyperlink_41" Type="http://schemas.openxmlformats.org/officeDocument/2006/relationships/hyperlink" Target="https://www.diodes.com/datasheet/download/ZXMS6004SGQ.pdf" TargetMode="External"/><Relationship Id="rId_hyperlink_42" Type="http://schemas.openxmlformats.org/officeDocument/2006/relationships/hyperlink" Target="https://www.diodes.com/part/view/ZXMS6004SGQ" TargetMode="External"/><Relationship Id="rId_hyperlink_43" Type="http://schemas.openxmlformats.org/officeDocument/2006/relationships/hyperlink" Target="https://www.diodes.com/datasheet/download/ZXMS6005DG.pdf" TargetMode="External"/><Relationship Id="rId_hyperlink_44" Type="http://schemas.openxmlformats.org/officeDocument/2006/relationships/hyperlink" Target="https://www.diodes.com/part/view/ZXMS6005DG" TargetMode="External"/><Relationship Id="rId_hyperlink_45" Type="http://schemas.openxmlformats.org/officeDocument/2006/relationships/hyperlink" Target="https://www.diodes.com/datasheet/download/ZXMS6005DGQ.pdf" TargetMode="External"/><Relationship Id="rId_hyperlink_46" Type="http://schemas.openxmlformats.org/officeDocument/2006/relationships/hyperlink" Target="https://www.diodes.com/part/view/ZXMS6005DGQ" TargetMode="External"/><Relationship Id="rId_hyperlink_47" Type="http://schemas.openxmlformats.org/officeDocument/2006/relationships/hyperlink" Target="https://www.diodes.com/datasheet/download/ZXMS6005DGQTA.pdf" TargetMode="External"/><Relationship Id="rId_hyperlink_48" Type="http://schemas.openxmlformats.org/officeDocument/2006/relationships/hyperlink" Target="https://www.diodes.com/part/view/ZXMS6005DGQTA" TargetMode="External"/><Relationship Id="rId_hyperlink_49" Type="http://schemas.openxmlformats.org/officeDocument/2006/relationships/hyperlink" Target="https://www.diodes.com/datasheet/download/ZXMS6005DN8.pdf" TargetMode="External"/><Relationship Id="rId_hyperlink_50" Type="http://schemas.openxmlformats.org/officeDocument/2006/relationships/hyperlink" Target="https://www.diodes.com/part/view/ZXMS6005DN8" TargetMode="External"/><Relationship Id="rId_hyperlink_51" Type="http://schemas.openxmlformats.org/officeDocument/2006/relationships/hyperlink" Target="https://www.diodes.com/datasheet/download/ZXMS6005DN8Q.pdf" TargetMode="External"/><Relationship Id="rId_hyperlink_52" Type="http://schemas.openxmlformats.org/officeDocument/2006/relationships/hyperlink" Target="https://www.diodes.com/part/view/ZXMS6005DN8Q" TargetMode="External"/><Relationship Id="rId_hyperlink_53" Type="http://schemas.openxmlformats.org/officeDocument/2006/relationships/hyperlink" Target="https://www.diodes.com/datasheet/download/ZXMS6005DT8.pdf" TargetMode="External"/><Relationship Id="rId_hyperlink_54" Type="http://schemas.openxmlformats.org/officeDocument/2006/relationships/hyperlink" Target="https://www.diodes.com/part/view/ZXMS6005DT8" TargetMode="External"/><Relationship Id="rId_hyperlink_55" Type="http://schemas.openxmlformats.org/officeDocument/2006/relationships/hyperlink" Target="https://www.diodes.com/datasheet/download/ZXMS6005DT8Q.pdf" TargetMode="External"/><Relationship Id="rId_hyperlink_56" Type="http://schemas.openxmlformats.org/officeDocument/2006/relationships/hyperlink" Target="https://www.diodes.com/part/view/ZXMS6005DT8Q" TargetMode="External"/><Relationship Id="rId_hyperlink_57" Type="http://schemas.openxmlformats.org/officeDocument/2006/relationships/hyperlink" Target="https://www.diodes.com/datasheet/download/ZXMS6005N8.pdf" TargetMode="External"/><Relationship Id="rId_hyperlink_58" Type="http://schemas.openxmlformats.org/officeDocument/2006/relationships/hyperlink" Target="https://www.diodes.com/part/view/ZXMS6005N8" TargetMode="External"/><Relationship Id="rId_hyperlink_59" Type="http://schemas.openxmlformats.org/officeDocument/2006/relationships/hyperlink" Target="https://www.diodes.com/datasheet/download/ZXMS6005N8Q.pdf" TargetMode="External"/><Relationship Id="rId_hyperlink_60" Type="http://schemas.openxmlformats.org/officeDocument/2006/relationships/hyperlink" Target="https://www.diodes.com/part/view/ZXMS6005N8Q" TargetMode="External"/><Relationship Id="rId_hyperlink_61" Type="http://schemas.openxmlformats.org/officeDocument/2006/relationships/hyperlink" Target="https://www.diodes.com/datasheet/download/ZXMS6005SG.pdf" TargetMode="External"/><Relationship Id="rId_hyperlink_62" Type="http://schemas.openxmlformats.org/officeDocument/2006/relationships/hyperlink" Target="https://www.diodes.com/part/view/ZXMS6005SG" TargetMode="External"/><Relationship Id="rId_hyperlink_63" Type="http://schemas.openxmlformats.org/officeDocument/2006/relationships/hyperlink" Target="https://www.diodes.com/datasheet/download/ZXMS6005SGQ.pdf" TargetMode="External"/><Relationship Id="rId_hyperlink_64" Type="http://schemas.openxmlformats.org/officeDocument/2006/relationships/hyperlink" Target="https://www.diodes.com/part/view/ZXMS6005SGQ" TargetMode="External"/><Relationship Id="rId_hyperlink_65" Type="http://schemas.openxmlformats.org/officeDocument/2006/relationships/hyperlink" Target="https://www.diodes.com/datasheet/download/ZXMS6006DG.pdf" TargetMode="External"/><Relationship Id="rId_hyperlink_66" Type="http://schemas.openxmlformats.org/officeDocument/2006/relationships/hyperlink" Target="https://www.diodes.com/part/view/ZXMS6006DG" TargetMode="External"/><Relationship Id="rId_hyperlink_67" Type="http://schemas.openxmlformats.org/officeDocument/2006/relationships/hyperlink" Target="https://www.diodes.com/datasheet/download/ZXMS6006DGQ.pdf" TargetMode="External"/><Relationship Id="rId_hyperlink_68" Type="http://schemas.openxmlformats.org/officeDocument/2006/relationships/hyperlink" Target="https://www.diodes.com/part/view/ZXMS6006DGQ" TargetMode="External"/><Relationship Id="rId_hyperlink_69" Type="http://schemas.openxmlformats.org/officeDocument/2006/relationships/hyperlink" Target="https://www.diodes.com/datasheet/download/ZXMS6006DGQTA.pdf" TargetMode="External"/><Relationship Id="rId_hyperlink_70" Type="http://schemas.openxmlformats.org/officeDocument/2006/relationships/hyperlink" Target="https://www.diodes.com/part/view/ZXMS6006DGQTA" TargetMode="External"/><Relationship Id="rId_hyperlink_71" Type="http://schemas.openxmlformats.org/officeDocument/2006/relationships/hyperlink" Target="https://www.diodes.com/part/view/ZXMS6006DN8" TargetMode="External"/><Relationship Id="rId_hyperlink_72" Type="http://schemas.openxmlformats.org/officeDocument/2006/relationships/hyperlink" Target="https://www.diodes.com/datasheet/download/ZXMS6006DN8Q.pdf" TargetMode="External"/><Relationship Id="rId_hyperlink_73" Type="http://schemas.openxmlformats.org/officeDocument/2006/relationships/hyperlink" Target="https://www.diodes.com/part/view/ZXMS6006DN8Q" TargetMode="External"/><Relationship Id="rId_hyperlink_74" Type="http://schemas.openxmlformats.org/officeDocument/2006/relationships/hyperlink" Target="https://www.diodes.com/datasheet/download/ZXMS6006DT8.pdf" TargetMode="External"/><Relationship Id="rId_hyperlink_75" Type="http://schemas.openxmlformats.org/officeDocument/2006/relationships/hyperlink" Target="https://www.diodes.com/part/view/ZXMS6006DT8" TargetMode="External"/><Relationship Id="rId_hyperlink_76" Type="http://schemas.openxmlformats.org/officeDocument/2006/relationships/hyperlink" Target="https://www.diodes.com/datasheet/download/ZXMS6006DT8Q.pdf" TargetMode="External"/><Relationship Id="rId_hyperlink_77" Type="http://schemas.openxmlformats.org/officeDocument/2006/relationships/hyperlink" Target="https://www.diodes.com/part/view/ZXMS6006DT8Q" TargetMode="External"/><Relationship Id="rId_hyperlink_78" Type="http://schemas.openxmlformats.org/officeDocument/2006/relationships/hyperlink" Target="https://www.diodes.com/datasheet/download/ZXMS6006SG.pdf" TargetMode="External"/><Relationship Id="rId_hyperlink_79" Type="http://schemas.openxmlformats.org/officeDocument/2006/relationships/hyperlink" Target="https://www.diodes.com/part/view/ZXMS6006SG" TargetMode="External"/><Relationship Id="rId_hyperlink_80" Type="http://schemas.openxmlformats.org/officeDocument/2006/relationships/hyperlink" Target="https://www.diodes.com/datasheet/download/ZXMS6006SGQ.pdf" TargetMode="External"/><Relationship Id="rId_hyperlink_81" Type="http://schemas.openxmlformats.org/officeDocument/2006/relationships/hyperlink" Target="https://www.diodes.com/part/view/ZXMS6006SGQ" TargetMode="External"/><Relationship Id="rId_hyperlink_82" Type="http://schemas.openxmlformats.org/officeDocument/2006/relationships/hyperlink" Target="https://www.diodes.com/datasheet/download/ZXMS6008DN8.pdf" TargetMode="External"/><Relationship Id="rId_hyperlink_83" Type="http://schemas.openxmlformats.org/officeDocument/2006/relationships/hyperlink" Target="https://www.diodes.com/part/view/ZXMS6008DN8" TargetMode="External"/><Relationship Id="rId_hyperlink_84" Type="http://schemas.openxmlformats.org/officeDocument/2006/relationships/hyperlink" Target="https://www.diodes.com/datasheet/download/ZXMS6008DN8Q.pdf" TargetMode="External"/><Relationship Id="rId_hyperlink_85" Type="http://schemas.openxmlformats.org/officeDocument/2006/relationships/hyperlink" Target="https://www.diodes.com/part/view/ZXMS6008DN8Q" TargetMode="External"/><Relationship Id="rId_hyperlink_86" Type="http://schemas.openxmlformats.org/officeDocument/2006/relationships/hyperlink" Target="https://www.diodes.com/datasheet/download/ZXMS6008FF.pdf" TargetMode="External"/><Relationship Id="rId_hyperlink_87" Type="http://schemas.openxmlformats.org/officeDocument/2006/relationships/hyperlink" Target="https://www.diodes.com/part/view/ZXMS6008FF" TargetMode="External"/><Relationship Id="rId_hyperlink_88" Type="http://schemas.openxmlformats.org/officeDocument/2006/relationships/hyperlink" Target="https://www.diodes.com/datasheet/download/ZXMS6008FFQ.pdf" TargetMode="External"/><Relationship Id="rId_hyperlink_89" Type="http://schemas.openxmlformats.org/officeDocument/2006/relationships/hyperlink" Target="https://www.diodes.com/part/view/ZXMS6008FFQ" TargetMode="External"/><Relationship Id="rId_hyperlink_90" Type="http://schemas.openxmlformats.org/officeDocument/2006/relationships/hyperlink" Target="https://www.diodes.com/datasheet/download/ZXMS6008N8.pdf" TargetMode="External"/><Relationship Id="rId_hyperlink_91" Type="http://schemas.openxmlformats.org/officeDocument/2006/relationships/hyperlink" Target="https://www.diodes.com/part/view/ZXMS6008N8" TargetMode="External"/><Relationship Id="rId_hyperlink_92" Type="http://schemas.openxmlformats.org/officeDocument/2006/relationships/hyperlink" Target="https://www.diodes.com/datasheet/download/ZXMS6008N8Q.pdf" TargetMode="External"/><Relationship Id="rId_hyperlink_93" Type="http://schemas.openxmlformats.org/officeDocument/2006/relationships/hyperlink" Target="https://www.diodes.com/part/view/ZXMS6008N8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48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TAB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VDSS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(3V) (mΩ)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(5V) (mΩ)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DS(SC)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EAS (mJ)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J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Hyperlink("https://www.diodes.com/datasheet/download/BSP75G-13.pdf")</f>
        <v>https://www.diodes.com/datasheet/download/BSP75G-13.pdf</v>
      </c>
      <c r="C2" t="str">
        <f>Hyperlink("https://www.diodes.com/part/view/BSP75G","BSP75G")</f>
        <v>BSP75G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 t="s">
        <v>25</v>
      </c>
      <c r="J2">
        <v>60</v>
      </c>
      <c r="K2">
        <v>1.4</v>
      </c>
      <c r="L2">
        <v>2.5</v>
      </c>
      <c r="N2">
        <v>675</v>
      </c>
      <c r="O2">
        <v>550</v>
      </c>
      <c r="P2">
        <v>36</v>
      </c>
      <c r="Q2">
        <v>550</v>
      </c>
      <c r="R2">
        <v>150</v>
      </c>
      <c r="S2" t="s">
        <v>26</v>
      </c>
    </row>
    <row r="3" spans="1:19">
      <c r="A3" t="s">
        <v>27</v>
      </c>
      <c r="B3" s="2" t="str">
        <f>Hyperlink("https://www.diodes.com/datasheet/download/BSP75GQ-13.pdf")</f>
        <v>https://www.diodes.com/datasheet/download/BSP75GQ-13.pdf</v>
      </c>
      <c r="C3" t="str">
        <f>Hyperlink("https://www.diodes.com/part/view/BSP75GQ","BSP75GQ")</f>
        <v>BSP75GQ</v>
      </c>
      <c r="D3" t="s">
        <v>20</v>
      </c>
      <c r="E3" t="s">
        <v>28</v>
      </c>
      <c r="F3" t="s">
        <v>29</v>
      </c>
      <c r="G3" t="s">
        <v>23</v>
      </c>
      <c r="H3" t="s">
        <v>24</v>
      </c>
      <c r="I3" t="s">
        <v>25</v>
      </c>
      <c r="J3">
        <v>60</v>
      </c>
      <c r="K3">
        <v>1.4</v>
      </c>
      <c r="L3">
        <v>2.5</v>
      </c>
      <c r="N3">
        <v>675</v>
      </c>
      <c r="O3">
        <v>550</v>
      </c>
      <c r="P3">
        <v>36</v>
      </c>
      <c r="Q3">
        <v>550</v>
      </c>
      <c r="R3">
        <v>150</v>
      </c>
      <c r="S3" t="s">
        <v>26</v>
      </c>
    </row>
    <row r="4" spans="1:19">
      <c r="A4" t="s">
        <v>30</v>
      </c>
      <c r="B4" s="2" t="str">
        <f>Hyperlink("https://www.diodes.com/datasheet/download/BSP75N-13.pdf")</f>
        <v>https://www.diodes.com/datasheet/download/BSP75N-13.pdf</v>
      </c>
      <c r="C4" t="str">
        <f>Hyperlink("https://www.diodes.com/part/view/BSP75N","BSP75N")</f>
        <v>BSP75N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 t="s">
        <v>31</v>
      </c>
      <c r="J4">
        <v>60</v>
      </c>
      <c r="K4">
        <v>1.1</v>
      </c>
      <c r="L4">
        <v>1.5</v>
      </c>
      <c r="N4">
        <v>675</v>
      </c>
      <c r="O4">
        <v>550</v>
      </c>
      <c r="P4">
        <v>36</v>
      </c>
      <c r="Q4">
        <v>550</v>
      </c>
      <c r="R4">
        <v>150</v>
      </c>
      <c r="S4" t="s">
        <v>26</v>
      </c>
    </row>
    <row r="5" spans="1:19">
      <c r="A5" t="s">
        <v>32</v>
      </c>
      <c r="B5" s="2" t="str">
        <f>Hyperlink("https://www.diodes.com/datasheet/download/BSP75NQ-13.pdf")</f>
        <v>https://www.diodes.com/datasheet/download/BSP75NQ-13.pdf</v>
      </c>
      <c r="C5" t="str">
        <f>Hyperlink("https://www.diodes.com/part/view/BSP75NQ","BSP75NQ")</f>
        <v>BSP75NQ</v>
      </c>
      <c r="D5" t="s">
        <v>20</v>
      </c>
      <c r="E5" t="s">
        <v>28</v>
      </c>
      <c r="F5" t="s">
        <v>29</v>
      </c>
      <c r="G5" t="s">
        <v>23</v>
      </c>
      <c r="H5" t="s">
        <v>24</v>
      </c>
      <c r="I5" t="s">
        <v>31</v>
      </c>
      <c r="J5">
        <v>60</v>
      </c>
      <c r="K5">
        <v>1.1</v>
      </c>
      <c r="L5">
        <v>1.5</v>
      </c>
      <c r="N5">
        <v>675</v>
      </c>
      <c r="O5">
        <v>550</v>
      </c>
      <c r="P5">
        <v>36</v>
      </c>
      <c r="Q5">
        <v>550</v>
      </c>
      <c r="R5">
        <v>150</v>
      </c>
      <c r="S5" t="s">
        <v>26</v>
      </c>
    </row>
    <row r="6" spans="1:19">
      <c r="A6" t="s">
        <v>33</v>
      </c>
      <c r="B6" s="2" t="str">
        <f>Hyperlink("https://www.diodes.com/datasheet/download/ZXMS6001N3.pdf")</f>
        <v>https://www.diodes.com/datasheet/download/ZXMS6001N3.pdf</v>
      </c>
      <c r="C6" t="str">
        <f>Hyperlink("https://www.diodes.com/part/view/ZXMS6001N3","ZXMS6001N3")</f>
        <v>ZXMS6001N3</v>
      </c>
      <c r="D6" t="s">
        <v>34</v>
      </c>
      <c r="E6" t="s">
        <v>21</v>
      </c>
      <c r="F6" t="s">
        <v>29</v>
      </c>
      <c r="G6" t="s">
        <v>23</v>
      </c>
      <c r="H6" t="s">
        <v>24</v>
      </c>
      <c r="I6" t="s">
        <v>31</v>
      </c>
      <c r="J6">
        <v>60</v>
      </c>
      <c r="K6">
        <v>1.1</v>
      </c>
      <c r="L6">
        <v>1.5</v>
      </c>
      <c r="M6">
        <v>2000</v>
      </c>
      <c r="N6">
        <v>675</v>
      </c>
      <c r="P6">
        <v>36</v>
      </c>
      <c r="Q6">
        <v>550</v>
      </c>
      <c r="R6">
        <v>150</v>
      </c>
      <c r="S6" t="s">
        <v>35</v>
      </c>
    </row>
    <row r="7" spans="1:19">
      <c r="A7" t="s">
        <v>36</v>
      </c>
      <c r="B7" s="2" t="str">
        <f>Hyperlink("https://www.diodes.com/datasheet/download/ZXMS6001N3Q.pdf")</f>
        <v>https://www.diodes.com/datasheet/download/ZXMS6001N3Q.pdf</v>
      </c>
      <c r="C7" t="str">
        <f>Hyperlink("https://www.diodes.com/part/view/ZXMS6001N3Q","ZXMS6001N3Q")</f>
        <v>ZXMS6001N3Q</v>
      </c>
      <c r="D7" t="s">
        <v>34</v>
      </c>
      <c r="E7" t="s">
        <v>28</v>
      </c>
      <c r="F7" t="s">
        <v>29</v>
      </c>
      <c r="G7" t="s">
        <v>23</v>
      </c>
      <c r="H7" t="s">
        <v>24</v>
      </c>
      <c r="I7" t="s">
        <v>31</v>
      </c>
      <c r="J7">
        <v>60</v>
      </c>
      <c r="K7">
        <v>1.1</v>
      </c>
      <c r="L7">
        <v>1.5</v>
      </c>
      <c r="M7">
        <v>2000</v>
      </c>
      <c r="N7">
        <v>675</v>
      </c>
      <c r="P7">
        <v>36</v>
      </c>
      <c r="Q7">
        <v>550</v>
      </c>
      <c r="R7">
        <v>150</v>
      </c>
      <c r="S7" t="s">
        <v>35</v>
      </c>
    </row>
    <row r="8" spans="1:19">
      <c r="A8" t="s">
        <v>37</v>
      </c>
      <c r="B8" s="2" t="str">
        <f>Hyperlink("https://www.diodes.com/datasheet/download/ZXMS6004DG.pdf")</f>
        <v>https://www.diodes.com/datasheet/download/ZXMS6004DG.pdf</v>
      </c>
      <c r="C8" t="str">
        <f>Hyperlink("https://www.diodes.com/part/view/ZXMS6004DG","ZXMS6004DG")</f>
        <v>ZXMS6004DG</v>
      </c>
      <c r="D8" t="s">
        <v>38</v>
      </c>
      <c r="E8" t="s">
        <v>21</v>
      </c>
      <c r="F8" t="s">
        <v>29</v>
      </c>
      <c r="G8" t="s">
        <v>23</v>
      </c>
      <c r="H8" t="s">
        <v>24</v>
      </c>
      <c r="I8" t="s">
        <v>25</v>
      </c>
      <c r="J8">
        <v>60</v>
      </c>
      <c r="K8">
        <v>1.3</v>
      </c>
      <c r="L8">
        <v>3</v>
      </c>
      <c r="M8">
        <v>600</v>
      </c>
      <c r="N8">
        <v>500</v>
      </c>
      <c r="P8">
        <v>36</v>
      </c>
      <c r="Q8">
        <v>490</v>
      </c>
      <c r="R8">
        <v>150</v>
      </c>
      <c r="S8" t="s">
        <v>35</v>
      </c>
    </row>
    <row r="9" spans="1:19">
      <c r="A9" t="s">
        <v>39</v>
      </c>
      <c r="B9" s="2" t="str">
        <f>Hyperlink("https://www.diodes.com/datasheet/download/ZXMS6004DGQ.pdf")</f>
        <v>https://www.diodes.com/datasheet/download/ZXMS6004DGQ.pdf</v>
      </c>
      <c r="C9" t="str">
        <f>Hyperlink("https://www.diodes.com/part/view/ZXMS6004DGQ","ZXMS6004DGQ")</f>
        <v>ZXMS6004DGQ</v>
      </c>
      <c r="D9" t="s">
        <v>40</v>
      </c>
      <c r="E9" t="s">
        <v>28</v>
      </c>
      <c r="F9" t="s">
        <v>29</v>
      </c>
      <c r="G9" t="s">
        <v>23</v>
      </c>
      <c r="H9" t="s">
        <v>24</v>
      </c>
      <c r="I9" t="s">
        <v>25</v>
      </c>
      <c r="J9">
        <v>60</v>
      </c>
      <c r="K9">
        <v>1.3</v>
      </c>
      <c r="L9">
        <v>1.67</v>
      </c>
      <c r="M9">
        <v>600</v>
      </c>
      <c r="N9">
        <v>500</v>
      </c>
      <c r="P9">
        <v>36</v>
      </c>
      <c r="Q9">
        <v>490</v>
      </c>
      <c r="R9">
        <v>150</v>
      </c>
      <c r="S9" t="s">
        <v>35</v>
      </c>
    </row>
    <row r="10" spans="1:19">
      <c r="A10" t="s">
        <v>41</v>
      </c>
      <c r="B10" s="2" t="str">
        <f>Hyperlink("https://www.diodes.com/datasheet/download/ZXMS6004DGQTA.pdf")</f>
        <v>https://www.diodes.com/datasheet/download/ZXMS6004DGQTA.pdf</v>
      </c>
      <c r="C10" t="str">
        <f>Hyperlink("https://www.diodes.com/part/view/ZXMS6004DGQTA","ZXMS6004DGQTA")</f>
        <v>ZXMS6004DGQTA</v>
      </c>
      <c r="D10" t="s">
        <v>38</v>
      </c>
      <c r="E10" t="s">
        <v>28</v>
      </c>
      <c r="F10" t="s">
        <v>29</v>
      </c>
      <c r="G10" t="s">
        <v>23</v>
      </c>
      <c r="H10" t="s">
        <v>24</v>
      </c>
      <c r="I10" t="s">
        <v>25</v>
      </c>
      <c r="J10">
        <v>60</v>
      </c>
      <c r="K10">
        <v>1.3</v>
      </c>
      <c r="L10">
        <v>3</v>
      </c>
      <c r="M10">
        <v>600</v>
      </c>
      <c r="N10">
        <v>500</v>
      </c>
      <c r="P10">
        <v>36</v>
      </c>
      <c r="Q10">
        <v>490</v>
      </c>
      <c r="R10">
        <v>150</v>
      </c>
      <c r="S10" t="s">
        <v>42</v>
      </c>
    </row>
    <row r="11" spans="1:19">
      <c r="A11" t="s">
        <v>43</v>
      </c>
      <c r="B11" s="2" t="str">
        <f>Hyperlink("https://www.diodes.com/datasheet/download/ZXMS6004DN8.pdf")</f>
        <v>https://www.diodes.com/datasheet/download/ZXMS6004DN8.pdf</v>
      </c>
      <c r="C11" t="str">
        <f>Hyperlink("https://www.diodes.com/part/view/ZXMS6004DN8","ZXMS6004DN8")</f>
        <v>ZXMS6004DN8</v>
      </c>
      <c r="D11" t="s">
        <v>38</v>
      </c>
      <c r="E11" t="s">
        <v>21</v>
      </c>
      <c r="F11" t="s">
        <v>29</v>
      </c>
      <c r="G11" t="s">
        <v>44</v>
      </c>
      <c r="H11" t="s">
        <v>24</v>
      </c>
      <c r="J11">
        <v>60</v>
      </c>
      <c r="K11">
        <v>1.2</v>
      </c>
      <c r="L11">
        <v>1.56</v>
      </c>
      <c r="M11">
        <v>600</v>
      </c>
      <c r="N11">
        <v>500</v>
      </c>
      <c r="P11">
        <v>36</v>
      </c>
      <c r="Q11">
        <v>120</v>
      </c>
      <c r="R11">
        <v>150</v>
      </c>
      <c r="S11" t="s">
        <v>45</v>
      </c>
    </row>
    <row r="12" spans="1:19">
      <c r="A12" t="s">
        <v>46</v>
      </c>
      <c r="B12" s="2" t="str">
        <f>Hyperlink("https://www.diodes.com/datasheet/download/ZXMS6004DN8Q.pdf")</f>
        <v>https://www.diodes.com/datasheet/download/ZXMS6004DN8Q.pdf</v>
      </c>
      <c r="C12" t="str">
        <f>Hyperlink("https://www.diodes.com/part/view/ZXMS6004DN8Q","ZXMS6004DN8Q")</f>
        <v>ZXMS6004DN8Q</v>
      </c>
      <c r="D12" t="s">
        <v>38</v>
      </c>
      <c r="E12" t="s">
        <v>28</v>
      </c>
      <c r="F12" t="s">
        <v>29</v>
      </c>
      <c r="G12" t="s">
        <v>44</v>
      </c>
      <c r="H12" t="s">
        <v>24</v>
      </c>
      <c r="J12">
        <v>60</v>
      </c>
      <c r="K12">
        <v>1.2</v>
      </c>
      <c r="L12">
        <v>1.56</v>
      </c>
      <c r="M12">
        <v>600</v>
      </c>
      <c r="N12">
        <v>500</v>
      </c>
      <c r="P12">
        <v>36</v>
      </c>
      <c r="Q12">
        <v>120</v>
      </c>
      <c r="R12">
        <v>150</v>
      </c>
      <c r="S12" t="s">
        <v>45</v>
      </c>
    </row>
    <row r="13" spans="1:19">
      <c r="A13" t="s">
        <v>47</v>
      </c>
      <c r="B13" s="2" t="str">
        <f>Hyperlink("https://www.diodes.com/datasheet/download/ZXMS6004DT8.pdf")</f>
        <v>https://www.diodes.com/datasheet/download/ZXMS6004DT8.pdf</v>
      </c>
      <c r="C13" t="str">
        <f>Hyperlink("https://www.diodes.com/part/view/ZXMS6004DT8","ZXMS6004DT8")</f>
        <v>ZXMS6004DT8</v>
      </c>
      <c r="D13" t="s">
        <v>48</v>
      </c>
      <c r="E13" t="s">
        <v>21</v>
      </c>
      <c r="F13" t="s">
        <v>29</v>
      </c>
      <c r="G13" t="s">
        <v>44</v>
      </c>
      <c r="H13" t="s">
        <v>24</v>
      </c>
      <c r="J13">
        <v>60</v>
      </c>
      <c r="K13">
        <v>1.2</v>
      </c>
      <c r="L13">
        <v>2.13</v>
      </c>
      <c r="M13">
        <v>600</v>
      </c>
      <c r="N13">
        <v>500</v>
      </c>
      <c r="P13">
        <v>36</v>
      </c>
      <c r="Q13">
        <v>210</v>
      </c>
      <c r="R13">
        <v>150</v>
      </c>
      <c r="S13" t="s">
        <v>49</v>
      </c>
    </row>
    <row r="14" spans="1:19">
      <c r="A14" t="s">
        <v>50</v>
      </c>
      <c r="B14" s="2" t="str">
        <f>Hyperlink("https://www.diodes.com/datasheet/download/ZXMS6004DT8Q.pdf")</f>
        <v>https://www.diodes.com/datasheet/download/ZXMS6004DT8Q.pdf</v>
      </c>
      <c r="C14" t="str">
        <f>Hyperlink("https://www.diodes.com/part/view/ZXMS6004DT8Q","ZXMS6004DT8Q")</f>
        <v>ZXMS6004DT8Q</v>
      </c>
      <c r="D14" t="s">
        <v>48</v>
      </c>
      <c r="E14" t="s">
        <v>28</v>
      </c>
      <c r="F14" t="s">
        <v>29</v>
      </c>
      <c r="G14" t="s">
        <v>44</v>
      </c>
      <c r="H14" t="s">
        <v>24</v>
      </c>
      <c r="J14">
        <v>60</v>
      </c>
      <c r="K14">
        <v>1.2</v>
      </c>
      <c r="L14">
        <v>2.13</v>
      </c>
      <c r="M14">
        <v>600</v>
      </c>
      <c r="N14">
        <v>500</v>
      </c>
      <c r="P14">
        <v>36</v>
      </c>
      <c r="Q14">
        <v>210</v>
      </c>
      <c r="R14">
        <v>150</v>
      </c>
      <c r="S14" t="s">
        <v>49</v>
      </c>
    </row>
    <row r="15" spans="1:19">
      <c r="A15" t="s">
        <v>51</v>
      </c>
      <c r="B15" s="2" t="str">
        <f>Hyperlink("https://www.diodes.com/datasheet/download/ZXMS6004FF.pdf")</f>
        <v>https://www.diodes.com/datasheet/download/ZXMS6004FF.pdf</v>
      </c>
      <c r="C15" t="str">
        <f>Hyperlink("https://www.diodes.com/part/view/ZXMS6004FF","ZXMS6004FF")</f>
        <v>ZXMS6004FF</v>
      </c>
      <c r="D15" t="s">
        <v>52</v>
      </c>
      <c r="E15" t="s">
        <v>21</v>
      </c>
      <c r="F15" t="s">
        <v>29</v>
      </c>
      <c r="G15" t="s">
        <v>23</v>
      </c>
      <c r="H15" t="s">
        <v>24</v>
      </c>
      <c r="J15">
        <v>60</v>
      </c>
      <c r="K15">
        <v>1.3</v>
      </c>
      <c r="L15">
        <v>1.5</v>
      </c>
      <c r="M15">
        <v>600</v>
      </c>
      <c r="N15">
        <v>500</v>
      </c>
      <c r="P15">
        <v>36</v>
      </c>
      <c r="Q15">
        <v>90</v>
      </c>
      <c r="R15">
        <v>150</v>
      </c>
      <c r="S15" t="s">
        <v>53</v>
      </c>
    </row>
    <row r="16" spans="1:19">
      <c r="A16" t="s">
        <v>54</v>
      </c>
      <c r="B16" s="2" t="str">
        <f>Hyperlink("https://www.diodes.com/datasheet/download/ZXMS6004FFQ.pdf")</f>
        <v>https://www.diodes.com/datasheet/download/ZXMS6004FFQ.pdf</v>
      </c>
      <c r="C16" t="str">
        <f>Hyperlink("https://www.diodes.com/part/view/ZXMS6004FFQ","ZXMS6004FFQ")</f>
        <v>ZXMS6004FFQ</v>
      </c>
      <c r="D16" t="s">
        <v>52</v>
      </c>
      <c r="E16" t="s">
        <v>28</v>
      </c>
      <c r="F16" t="s">
        <v>29</v>
      </c>
      <c r="G16" t="s">
        <v>23</v>
      </c>
      <c r="H16" t="s">
        <v>24</v>
      </c>
      <c r="J16">
        <v>60</v>
      </c>
      <c r="K16">
        <v>1.3</v>
      </c>
      <c r="L16">
        <v>1.5</v>
      </c>
      <c r="M16">
        <v>600</v>
      </c>
      <c r="N16">
        <v>500</v>
      </c>
      <c r="P16">
        <v>36</v>
      </c>
      <c r="Q16">
        <v>90</v>
      </c>
      <c r="R16">
        <v>150</v>
      </c>
      <c r="S16" t="s">
        <v>53</v>
      </c>
    </row>
    <row r="17" spans="1:19">
      <c r="A17" t="s">
        <v>55</v>
      </c>
      <c r="B17" s="2" t="str">
        <f>Hyperlink("https://www.diodes.com/datasheet/download/ZXMS6004FFQTA.pdf")</f>
        <v>https://www.diodes.com/datasheet/download/ZXMS6004FFQTA.pdf</v>
      </c>
      <c r="C17" t="str">
        <f>Hyperlink("https://www.diodes.com/part/view/ZXMS6004FFQTA","ZXMS6004FFQTA")</f>
        <v>ZXMS6004FFQTA</v>
      </c>
      <c r="D17" t="s">
        <v>56</v>
      </c>
      <c r="E17" t="s">
        <v>28</v>
      </c>
      <c r="F17" t="s">
        <v>29</v>
      </c>
      <c r="G17" t="s">
        <v>23</v>
      </c>
      <c r="H17" t="s">
        <v>24</v>
      </c>
      <c r="J17">
        <v>60</v>
      </c>
      <c r="K17">
        <v>1.3</v>
      </c>
      <c r="L17">
        <v>1.5</v>
      </c>
      <c r="M17">
        <v>600</v>
      </c>
      <c r="N17">
        <v>500</v>
      </c>
      <c r="P17">
        <v>36</v>
      </c>
      <c r="Q17">
        <v>90</v>
      </c>
      <c r="R17">
        <v>150</v>
      </c>
      <c r="S17" t="s">
        <v>53</v>
      </c>
    </row>
    <row r="18" spans="1:19">
      <c r="A18" t="s">
        <v>57</v>
      </c>
      <c r="B18" s="2" t="str">
        <f>Hyperlink("https://www.diodes.com/datasheet/download/ZXMS6004FFTA.pdf")</f>
        <v>https://www.diodes.com/datasheet/download/ZXMS6004FFTA.pdf</v>
      </c>
      <c r="C18" t="str">
        <f>Hyperlink("https://www.diodes.com/part/view/ZXMS6004FFTA","ZXMS6004FFTA")</f>
        <v>ZXMS6004FFTA</v>
      </c>
      <c r="D18" t="s">
        <v>58</v>
      </c>
      <c r="E18" t="s">
        <v>21</v>
      </c>
      <c r="F18" t="s">
        <v>29</v>
      </c>
      <c r="G18" t="s">
        <v>23</v>
      </c>
      <c r="H18" t="s">
        <v>24</v>
      </c>
      <c r="J18">
        <v>60</v>
      </c>
      <c r="K18">
        <v>1.3</v>
      </c>
      <c r="L18">
        <v>1.5</v>
      </c>
      <c r="M18">
        <v>600</v>
      </c>
      <c r="N18">
        <v>500</v>
      </c>
      <c r="P18">
        <v>36</v>
      </c>
      <c r="Q18">
        <v>90</v>
      </c>
      <c r="R18">
        <v>150</v>
      </c>
      <c r="S18" t="s">
        <v>53</v>
      </c>
    </row>
    <row r="19" spans="1:19">
      <c r="A19" t="s">
        <v>59</v>
      </c>
      <c r="B19" s="2" t="str">
        <f>Hyperlink("https://www.diodes.com/datasheet/download/ZXMS6004N8.pdf")</f>
        <v>https://www.diodes.com/datasheet/download/ZXMS6004N8.pdf</v>
      </c>
      <c r="C19" t="str">
        <f>Hyperlink("https://www.diodes.com/part/view/ZXMS6004N8","ZXMS6004N8")</f>
        <v>ZXMS6004N8</v>
      </c>
      <c r="D19" t="s">
        <v>38</v>
      </c>
      <c r="E19" t="s">
        <v>21</v>
      </c>
      <c r="F19" t="s">
        <v>29</v>
      </c>
      <c r="G19" t="s">
        <v>23</v>
      </c>
      <c r="H19" t="s">
        <v>24</v>
      </c>
      <c r="J19">
        <v>60</v>
      </c>
      <c r="K19">
        <v>1.3</v>
      </c>
      <c r="L19">
        <v>1.65</v>
      </c>
      <c r="M19">
        <v>600</v>
      </c>
      <c r="N19">
        <v>500</v>
      </c>
      <c r="P19">
        <v>36</v>
      </c>
      <c r="Q19">
        <v>120</v>
      </c>
      <c r="R19">
        <v>150</v>
      </c>
      <c r="S19" t="s">
        <v>45</v>
      </c>
    </row>
    <row r="20" spans="1:19">
      <c r="A20" t="s">
        <v>60</v>
      </c>
      <c r="B20" s="2" t="str">
        <f>Hyperlink("https://www.diodes.com/datasheet/download/ZXMS6004N8Q.pdf")</f>
        <v>https://www.diodes.com/datasheet/download/ZXMS6004N8Q.pdf</v>
      </c>
      <c r="C20" t="str">
        <f>Hyperlink("https://www.diodes.com/part/view/ZXMS6004N8Q","ZXMS6004N8Q")</f>
        <v>ZXMS6004N8Q</v>
      </c>
      <c r="D20" t="s">
        <v>38</v>
      </c>
      <c r="E20" t="s">
        <v>28</v>
      </c>
      <c r="F20" t="s">
        <v>29</v>
      </c>
      <c r="G20" t="s">
        <v>23</v>
      </c>
      <c r="H20" t="s">
        <v>24</v>
      </c>
      <c r="J20">
        <v>60</v>
      </c>
      <c r="K20">
        <v>1.3</v>
      </c>
      <c r="L20">
        <v>1.5</v>
      </c>
      <c r="M20">
        <v>600</v>
      </c>
      <c r="N20">
        <v>500</v>
      </c>
      <c r="P20">
        <v>36</v>
      </c>
      <c r="Q20">
        <v>120</v>
      </c>
      <c r="R20">
        <v>150</v>
      </c>
      <c r="S20" t="s">
        <v>45</v>
      </c>
    </row>
    <row r="21" spans="1:19">
      <c r="A21" t="s">
        <v>61</v>
      </c>
      <c r="B21" s="2" t="str">
        <f>Hyperlink("https://www.diodes.com/datasheet/download/ZXMS6004SG.pdf")</f>
        <v>https://www.diodes.com/datasheet/download/ZXMS6004SG.pdf</v>
      </c>
      <c r="C21" t="str">
        <f>Hyperlink("https://www.diodes.com/part/view/ZXMS6004SG","ZXMS6004SG")</f>
        <v>ZXMS6004SG</v>
      </c>
      <c r="D21" t="s">
        <v>38</v>
      </c>
      <c r="E21" t="s">
        <v>21</v>
      </c>
      <c r="F21" t="s">
        <v>29</v>
      </c>
      <c r="G21" t="s">
        <v>23</v>
      </c>
      <c r="H21" t="s">
        <v>24</v>
      </c>
      <c r="I21" t="s">
        <v>31</v>
      </c>
      <c r="J21">
        <v>60</v>
      </c>
      <c r="K21">
        <v>1.3</v>
      </c>
      <c r="L21">
        <v>1.6</v>
      </c>
      <c r="M21">
        <v>600</v>
      </c>
      <c r="N21">
        <v>500</v>
      </c>
      <c r="P21">
        <v>36</v>
      </c>
      <c r="Q21">
        <v>480</v>
      </c>
      <c r="R21">
        <v>150</v>
      </c>
      <c r="S21" t="s">
        <v>35</v>
      </c>
    </row>
    <row r="22" spans="1:19">
      <c r="A22" t="s">
        <v>62</v>
      </c>
      <c r="B22" s="2" t="str">
        <f>Hyperlink("https://www.diodes.com/datasheet/download/ZXMS6004SGQ.pdf")</f>
        <v>https://www.diodes.com/datasheet/download/ZXMS6004SGQ.pdf</v>
      </c>
      <c r="C22" t="str">
        <f>Hyperlink("https://www.diodes.com/part/view/ZXMS6004SGQ","ZXMS6004SGQ")</f>
        <v>ZXMS6004SGQ</v>
      </c>
      <c r="D22" t="s">
        <v>38</v>
      </c>
      <c r="E22" t="s">
        <v>28</v>
      </c>
      <c r="F22" t="s">
        <v>29</v>
      </c>
      <c r="G22" t="s">
        <v>23</v>
      </c>
      <c r="H22" t="s">
        <v>24</v>
      </c>
      <c r="I22" t="s">
        <v>31</v>
      </c>
      <c r="J22">
        <v>60</v>
      </c>
      <c r="K22">
        <v>1.3</v>
      </c>
      <c r="L22">
        <v>1.6</v>
      </c>
      <c r="M22">
        <v>600</v>
      </c>
      <c r="N22">
        <v>500</v>
      </c>
      <c r="P22">
        <v>36</v>
      </c>
      <c r="Q22">
        <v>480</v>
      </c>
      <c r="R22">
        <v>150</v>
      </c>
      <c r="S22" t="s">
        <v>35</v>
      </c>
    </row>
    <row r="23" spans="1:19">
      <c r="A23" t="s">
        <v>63</v>
      </c>
      <c r="B23" s="2" t="str">
        <f>Hyperlink("https://www.diodes.com/datasheet/download/ZXMS6005DG.pdf")</f>
        <v>https://www.diodes.com/datasheet/download/ZXMS6005DG.pdf</v>
      </c>
      <c r="C23" t="str">
        <f>Hyperlink("https://www.diodes.com/part/view/ZXMS6005DG","ZXMS6005DG")</f>
        <v>ZXMS6005DG</v>
      </c>
      <c r="D23" t="s">
        <v>34</v>
      </c>
      <c r="E23" t="s">
        <v>21</v>
      </c>
      <c r="F23" t="s">
        <v>29</v>
      </c>
      <c r="G23" t="s">
        <v>23</v>
      </c>
      <c r="H23" t="s">
        <v>24</v>
      </c>
      <c r="I23" t="s">
        <v>25</v>
      </c>
      <c r="J23">
        <v>60</v>
      </c>
      <c r="K23">
        <v>2</v>
      </c>
      <c r="L23">
        <v>3</v>
      </c>
      <c r="M23">
        <v>250</v>
      </c>
      <c r="N23">
        <v>200</v>
      </c>
      <c r="P23">
        <v>24</v>
      </c>
      <c r="Q23">
        <v>490</v>
      </c>
      <c r="R23">
        <v>150</v>
      </c>
      <c r="S23" t="s">
        <v>35</v>
      </c>
    </row>
    <row r="24" spans="1:19">
      <c r="A24" t="s">
        <v>64</v>
      </c>
      <c r="B24" s="2" t="str">
        <f>Hyperlink("https://www.diodes.com/datasheet/download/ZXMS6005DGQ.pdf")</f>
        <v>https://www.diodes.com/datasheet/download/ZXMS6005DGQ.pdf</v>
      </c>
      <c r="C24" t="str">
        <f>Hyperlink("https://www.diodes.com/part/view/ZXMS6005DGQ","ZXMS6005DGQ")</f>
        <v>ZXMS6005DGQ</v>
      </c>
      <c r="D24" t="s">
        <v>40</v>
      </c>
      <c r="E24" t="s">
        <v>28</v>
      </c>
      <c r="F24" t="s">
        <v>29</v>
      </c>
      <c r="G24" t="s">
        <v>23</v>
      </c>
      <c r="H24" t="s">
        <v>24</v>
      </c>
      <c r="I24" t="s">
        <v>25</v>
      </c>
      <c r="J24">
        <v>60</v>
      </c>
      <c r="K24">
        <v>2</v>
      </c>
      <c r="L24">
        <v>1.69</v>
      </c>
      <c r="M24">
        <v>250</v>
      </c>
      <c r="N24">
        <v>200</v>
      </c>
      <c r="P24">
        <v>24</v>
      </c>
      <c r="Q24">
        <v>490</v>
      </c>
      <c r="R24">
        <v>150</v>
      </c>
      <c r="S24" t="s">
        <v>35</v>
      </c>
    </row>
    <row r="25" spans="1:19">
      <c r="A25" t="s">
        <v>65</v>
      </c>
      <c r="B25" s="2" t="str">
        <f>Hyperlink("https://www.diodes.com/datasheet/download/ZXMS6005DGQTA.pdf")</f>
        <v>https://www.diodes.com/datasheet/download/ZXMS6005DGQTA.pdf</v>
      </c>
      <c r="C25" t="str">
        <f>Hyperlink("https://www.diodes.com/part/view/ZXMS6005DGQTA","ZXMS6005DGQTA")</f>
        <v>ZXMS6005DGQTA</v>
      </c>
      <c r="D25" t="s">
        <v>34</v>
      </c>
      <c r="E25" t="s">
        <v>28</v>
      </c>
      <c r="F25" t="s">
        <v>29</v>
      </c>
      <c r="G25" t="s">
        <v>23</v>
      </c>
      <c r="H25" t="s">
        <v>24</v>
      </c>
      <c r="I25" t="s">
        <v>25</v>
      </c>
      <c r="J25">
        <v>60</v>
      </c>
      <c r="K25">
        <v>2</v>
      </c>
      <c r="L25">
        <v>3</v>
      </c>
      <c r="M25">
        <v>250</v>
      </c>
      <c r="N25">
        <v>200</v>
      </c>
      <c r="P25">
        <v>24</v>
      </c>
      <c r="Q25">
        <v>490</v>
      </c>
      <c r="R25">
        <v>150</v>
      </c>
      <c r="S25" t="s">
        <v>42</v>
      </c>
    </row>
    <row r="26" spans="1:19">
      <c r="A26" t="s">
        <v>66</v>
      </c>
      <c r="B26" s="2" t="str">
        <f>Hyperlink("https://www.diodes.com/datasheet/download/ZXMS6005DN8.pdf")</f>
        <v>https://www.diodes.com/datasheet/download/ZXMS6005DN8.pdf</v>
      </c>
      <c r="C26" t="str">
        <f>Hyperlink("https://www.diodes.com/part/view/ZXMS6005DN8","ZXMS6005DN8")</f>
        <v>ZXMS6005DN8</v>
      </c>
      <c r="D26" t="s">
        <v>34</v>
      </c>
      <c r="E26" t="s">
        <v>21</v>
      </c>
      <c r="F26" t="s">
        <v>29</v>
      </c>
      <c r="G26" t="s">
        <v>44</v>
      </c>
      <c r="H26" t="s">
        <v>24</v>
      </c>
      <c r="J26">
        <v>60</v>
      </c>
      <c r="K26">
        <v>1.8</v>
      </c>
      <c r="L26">
        <v>1.56</v>
      </c>
      <c r="M26">
        <v>250</v>
      </c>
      <c r="N26">
        <v>200</v>
      </c>
      <c r="P26">
        <v>16</v>
      </c>
      <c r="Q26">
        <v>120</v>
      </c>
      <c r="R26">
        <v>150</v>
      </c>
      <c r="S26" t="s">
        <v>45</v>
      </c>
    </row>
    <row r="27" spans="1:19">
      <c r="A27" t="s">
        <v>67</v>
      </c>
      <c r="B27" s="2" t="str">
        <f>Hyperlink("https://www.diodes.com/datasheet/download/ZXMS6005DN8Q.pdf")</f>
        <v>https://www.diodes.com/datasheet/download/ZXMS6005DN8Q.pdf</v>
      </c>
      <c r="C27" t="str">
        <f>Hyperlink("https://www.diodes.com/part/view/ZXMS6005DN8Q","ZXMS6005DN8Q")</f>
        <v>ZXMS6005DN8Q</v>
      </c>
      <c r="D27" t="s">
        <v>34</v>
      </c>
      <c r="E27" t="s">
        <v>28</v>
      </c>
      <c r="F27" t="s">
        <v>29</v>
      </c>
      <c r="G27" t="s">
        <v>44</v>
      </c>
      <c r="H27" t="s">
        <v>24</v>
      </c>
      <c r="J27">
        <v>60</v>
      </c>
      <c r="K27">
        <v>1.8</v>
      </c>
      <c r="L27">
        <v>1.56</v>
      </c>
      <c r="M27">
        <v>250</v>
      </c>
      <c r="N27">
        <v>200</v>
      </c>
      <c r="P27">
        <v>16</v>
      </c>
      <c r="Q27">
        <v>120</v>
      </c>
      <c r="R27">
        <v>150</v>
      </c>
      <c r="S27" t="s">
        <v>45</v>
      </c>
    </row>
    <row r="28" spans="1:19">
      <c r="A28" t="s">
        <v>68</v>
      </c>
      <c r="B28" s="2" t="str">
        <f>Hyperlink("https://www.diodes.com/datasheet/download/ZXMS6005DT8.pdf")</f>
        <v>https://www.diodes.com/datasheet/download/ZXMS6005DT8.pdf</v>
      </c>
      <c r="C28" t="str">
        <f>Hyperlink("https://www.diodes.com/part/view/ZXMS6005DT8","ZXMS6005DT8")</f>
        <v>ZXMS6005DT8</v>
      </c>
      <c r="D28" t="s">
        <v>48</v>
      </c>
      <c r="E28" t="s">
        <v>21</v>
      </c>
      <c r="F28" t="s">
        <v>29</v>
      </c>
      <c r="G28" t="s">
        <v>44</v>
      </c>
      <c r="H28" t="s">
        <v>24</v>
      </c>
      <c r="J28">
        <v>60</v>
      </c>
      <c r="K28">
        <v>1.8</v>
      </c>
      <c r="L28">
        <v>2.13</v>
      </c>
      <c r="M28">
        <v>250</v>
      </c>
      <c r="N28">
        <v>200</v>
      </c>
      <c r="P28">
        <v>24</v>
      </c>
      <c r="Q28">
        <v>210</v>
      </c>
      <c r="R28">
        <v>150</v>
      </c>
      <c r="S28" t="s">
        <v>49</v>
      </c>
    </row>
    <row r="29" spans="1:19">
      <c r="A29" t="s">
        <v>69</v>
      </c>
      <c r="B29" s="2" t="str">
        <f>Hyperlink("https://www.diodes.com/datasheet/download/ZXMS6005DT8Q.pdf")</f>
        <v>https://www.diodes.com/datasheet/download/ZXMS6005DT8Q.pdf</v>
      </c>
      <c r="C29" t="str">
        <f>Hyperlink("https://www.diodes.com/part/view/ZXMS6005DT8Q","ZXMS6005DT8Q")</f>
        <v>ZXMS6005DT8Q</v>
      </c>
      <c r="D29" t="s">
        <v>70</v>
      </c>
      <c r="E29" t="s">
        <v>28</v>
      </c>
      <c r="F29" t="s">
        <v>29</v>
      </c>
      <c r="G29" t="s">
        <v>44</v>
      </c>
      <c r="H29" t="s">
        <v>24</v>
      </c>
      <c r="J29">
        <v>60</v>
      </c>
      <c r="K29">
        <v>1.8</v>
      </c>
      <c r="L29">
        <v>2.13</v>
      </c>
      <c r="M29">
        <v>250</v>
      </c>
      <c r="N29">
        <v>200</v>
      </c>
      <c r="P29">
        <v>24</v>
      </c>
      <c r="Q29">
        <v>210</v>
      </c>
      <c r="R29">
        <v>150</v>
      </c>
      <c r="S29" t="s">
        <v>49</v>
      </c>
    </row>
    <row r="30" spans="1:19">
      <c r="A30" t="s">
        <v>71</v>
      </c>
      <c r="B30" s="2" t="str">
        <f>Hyperlink("https://www.diodes.com/datasheet/download/ZXMS6005N8.pdf")</f>
        <v>https://www.diodes.com/datasheet/download/ZXMS6005N8.pdf</v>
      </c>
      <c r="C30" t="str">
        <f>Hyperlink("https://www.diodes.com/part/view/ZXMS6005N8","ZXMS6005N8")</f>
        <v>ZXMS6005N8</v>
      </c>
      <c r="D30" t="s">
        <v>38</v>
      </c>
      <c r="E30" t="s">
        <v>21</v>
      </c>
      <c r="F30" t="s">
        <v>29</v>
      </c>
      <c r="G30" t="s">
        <v>23</v>
      </c>
      <c r="H30" t="s">
        <v>24</v>
      </c>
      <c r="J30">
        <v>60</v>
      </c>
      <c r="K30">
        <v>2</v>
      </c>
      <c r="L30">
        <v>1.65</v>
      </c>
      <c r="M30">
        <v>250</v>
      </c>
      <c r="N30">
        <v>200</v>
      </c>
      <c r="P30">
        <v>24</v>
      </c>
      <c r="Q30">
        <v>120</v>
      </c>
      <c r="R30">
        <v>150</v>
      </c>
      <c r="S30" t="s">
        <v>45</v>
      </c>
    </row>
    <row r="31" spans="1:19">
      <c r="A31" t="s">
        <v>72</v>
      </c>
      <c r="B31" s="2" t="str">
        <f>Hyperlink("https://www.diodes.com/datasheet/download/ZXMS6005N8Q.pdf")</f>
        <v>https://www.diodes.com/datasheet/download/ZXMS6005N8Q.pdf</v>
      </c>
      <c r="C31" t="str">
        <f>Hyperlink("https://www.diodes.com/part/view/ZXMS6005N8Q","ZXMS6005N8Q")</f>
        <v>ZXMS6005N8Q</v>
      </c>
      <c r="D31" t="s">
        <v>73</v>
      </c>
      <c r="E31" t="s">
        <v>28</v>
      </c>
      <c r="F31" t="s">
        <v>29</v>
      </c>
      <c r="G31" t="s">
        <v>23</v>
      </c>
      <c r="H31" t="s">
        <v>24</v>
      </c>
      <c r="J31">
        <v>60</v>
      </c>
      <c r="K31">
        <v>2</v>
      </c>
      <c r="L31">
        <v>1.65</v>
      </c>
      <c r="M31">
        <v>250</v>
      </c>
      <c r="N31">
        <v>200</v>
      </c>
      <c r="P31">
        <v>24</v>
      </c>
      <c r="Q31">
        <v>120</v>
      </c>
      <c r="R31">
        <v>150</v>
      </c>
      <c r="S31" t="s">
        <v>45</v>
      </c>
    </row>
    <row r="32" spans="1:19">
      <c r="A32" t="s">
        <v>74</v>
      </c>
      <c r="B32" s="2" t="str">
        <f>Hyperlink("https://www.diodes.com/datasheet/download/ZXMS6005SG.pdf")</f>
        <v>https://www.diodes.com/datasheet/download/ZXMS6005SG.pdf</v>
      </c>
      <c r="C32" t="str">
        <f>Hyperlink("https://www.diodes.com/part/view/ZXMS6005SG","ZXMS6005SG")</f>
        <v>ZXMS6005SG</v>
      </c>
      <c r="D32" t="s">
        <v>34</v>
      </c>
      <c r="E32" t="s">
        <v>21</v>
      </c>
      <c r="F32" t="s">
        <v>29</v>
      </c>
      <c r="G32" t="s">
        <v>23</v>
      </c>
      <c r="H32" t="s">
        <v>24</v>
      </c>
      <c r="I32" t="s">
        <v>31</v>
      </c>
      <c r="J32">
        <v>60</v>
      </c>
      <c r="K32">
        <v>2</v>
      </c>
      <c r="L32">
        <v>1.6</v>
      </c>
      <c r="M32">
        <v>250</v>
      </c>
      <c r="N32">
        <v>200</v>
      </c>
      <c r="P32">
        <v>24</v>
      </c>
      <c r="Q32">
        <v>480</v>
      </c>
      <c r="R32">
        <v>150</v>
      </c>
      <c r="S32" t="s">
        <v>35</v>
      </c>
    </row>
    <row r="33" spans="1:19">
      <c r="A33" t="s">
        <v>75</v>
      </c>
      <c r="B33" s="2" t="str">
        <f>Hyperlink("https://www.diodes.com/datasheet/download/ZXMS6005SGQ.pdf")</f>
        <v>https://www.diodes.com/datasheet/download/ZXMS6005SGQ.pdf</v>
      </c>
      <c r="C33" t="str">
        <f>Hyperlink("https://www.diodes.com/part/view/ZXMS6005SGQ","ZXMS6005SGQ")</f>
        <v>ZXMS6005SGQ</v>
      </c>
      <c r="D33" t="s">
        <v>34</v>
      </c>
      <c r="E33" t="s">
        <v>28</v>
      </c>
      <c r="F33" t="s">
        <v>29</v>
      </c>
      <c r="G33" t="s">
        <v>23</v>
      </c>
      <c r="H33" t="s">
        <v>24</v>
      </c>
      <c r="I33" t="s">
        <v>31</v>
      </c>
      <c r="J33">
        <v>60</v>
      </c>
      <c r="K33">
        <v>2</v>
      </c>
      <c r="L33">
        <v>1.6</v>
      </c>
      <c r="M33">
        <v>250</v>
      </c>
      <c r="N33">
        <v>200</v>
      </c>
      <c r="P33">
        <v>24</v>
      </c>
      <c r="Q33">
        <v>480</v>
      </c>
      <c r="R33">
        <v>150</v>
      </c>
      <c r="S33" t="s">
        <v>35</v>
      </c>
    </row>
    <row r="34" spans="1:19">
      <c r="A34" t="s">
        <v>76</v>
      </c>
      <c r="B34" s="2" t="str">
        <f>Hyperlink("https://www.diodes.com/datasheet/download/ZXMS6006DG.pdf")</f>
        <v>https://www.diodes.com/datasheet/download/ZXMS6006DG.pdf</v>
      </c>
      <c r="C34" t="str">
        <f>Hyperlink("https://www.diodes.com/part/view/ZXMS6006DG","ZXMS6006DG")</f>
        <v>ZXMS6006DG</v>
      </c>
      <c r="D34" t="s">
        <v>34</v>
      </c>
      <c r="E34" t="s">
        <v>21</v>
      </c>
      <c r="F34" t="s">
        <v>29</v>
      </c>
      <c r="G34" t="s">
        <v>23</v>
      </c>
      <c r="H34" t="s">
        <v>24</v>
      </c>
      <c r="I34" t="s">
        <v>25</v>
      </c>
      <c r="J34">
        <v>60</v>
      </c>
      <c r="K34">
        <v>2.8</v>
      </c>
      <c r="L34">
        <v>3</v>
      </c>
      <c r="M34">
        <v>125</v>
      </c>
      <c r="N34">
        <v>100</v>
      </c>
      <c r="P34">
        <v>16</v>
      </c>
      <c r="Q34">
        <v>490</v>
      </c>
      <c r="R34">
        <v>150</v>
      </c>
      <c r="S34" t="s">
        <v>35</v>
      </c>
    </row>
    <row r="35" spans="1:19">
      <c r="A35" t="s">
        <v>77</v>
      </c>
      <c r="B35" s="2" t="str">
        <f>Hyperlink("https://www.diodes.com/datasheet/download/ZXMS6006DGQ.pdf")</f>
        <v>https://www.diodes.com/datasheet/download/ZXMS6006DGQ.pdf</v>
      </c>
      <c r="C35" t="str">
        <f>Hyperlink("https://www.diodes.com/part/view/ZXMS6006DGQ","ZXMS6006DGQ")</f>
        <v>ZXMS6006DGQ</v>
      </c>
      <c r="D35" t="s">
        <v>40</v>
      </c>
      <c r="E35" t="s">
        <v>28</v>
      </c>
      <c r="F35" t="s">
        <v>29</v>
      </c>
      <c r="G35" t="s">
        <v>23</v>
      </c>
      <c r="H35" t="s">
        <v>24</v>
      </c>
      <c r="I35" t="s">
        <v>25</v>
      </c>
      <c r="J35">
        <v>60</v>
      </c>
      <c r="K35">
        <v>2.8</v>
      </c>
      <c r="L35">
        <v>1.82</v>
      </c>
      <c r="M35">
        <v>125</v>
      </c>
      <c r="N35">
        <v>100</v>
      </c>
      <c r="P35">
        <v>16</v>
      </c>
      <c r="Q35">
        <v>490</v>
      </c>
      <c r="R35">
        <v>150</v>
      </c>
      <c r="S35" t="s">
        <v>35</v>
      </c>
    </row>
    <row r="36" spans="1:19">
      <c r="A36" t="s">
        <v>78</v>
      </c>
      <c r="B36" s="2" t="str">
        <f>Hyperlink("https://www.diodes.com/datasheet/download/ZXMS6006DGQTA.pdf")</f>
        <v>https://www.diodes.com/datasheet/download/ZXMS6006DGQTA.pdf</v>
      </c>
      <c r="C36" t="str">
        <f>Hyperlink("https://www.diodes.com/part/view/ZXMS6006DGQTA","ZXMS6006DGQTA")</f>
        <v>ZXMS6006DGQTA</v>
      </c>
      <c r="D36" t="s">
        <v>34</v>
      </c>
      <c r="E36" t="s">
        <v>28</v>
      </c>
      <c r="F36" t="s">
        <v>29</v>
      </c>
      <c r="G36" t="s">
        <v>23</v>
      </c>
      <c r="H36" t="s">
        <v>24</v>
      </c>
      <c r="I36" t="s">
        <v>25</v>
      </c>
      <c r="J36">
        <v>60</v>
      </c>
      <c r="K36">
        <v>2.8</v>
      </c>
      <c r="L36">
        <v>3</v>
      </c>
      <c r="M36">
        <v>125</v>
      </c>
      <c r="N36">
        <v>100</v>
      </c>
      <c r="P36">
        <v>16</v>
      </c>
      <c r="Q36">
        <v>490</v>
      </c>
      <c r="R36">
        <v>150</v>
      </c>
      <c r="S36" t="s">
        <v>42</v>
      </c>
    </row>
    <row r="37" spans="1:19">
      <c r="A37" t="s">
        <v>79</v>
      </c>
      <c r="B37" s="2" t="e">
        <v>#N/A</v>
      </c>
      <c r="C37" t="str">
        <f>Hyperlink("https://www.diodes.com/part/view/ZXMS6006DN8","ZXMS6006DN8")</f>
        <v>ZXMS6006DN8</v>
      </c>
      <c r="D37" t="s">
        <v>80</v>
      </c>
      <c r="E37" t="s">
        <v>21</v>
      </c>
      <c r="F37" t="s">
        <v>22</v>
      </c>
      <c r="G37" t="s">
        <v>44</v>
      </c>
      <c r="H37" t="s">
        <v>24</v>
      </c>
      <c r="J37">
        <v>60</v>
      </c>
      <c r="K37">
        <v>2.8</v>
      </c>
      <c r="L37">
        <v>1.67</v>
      </c>
      <c r="M37">
        <v>125</v>
      </c>
      <c r="N37">
        <v>100</v>
      </c>
      <c r="P37">
        <v>16</v>
      </c>
      <c r="Q37">
        <v>210</v>
      </c>
      <c r="R37">
        <v>150</v>
      </c>
      <c r="S37" t="s">
        <v>45</v>
      </c>
    </row>
    <row r="38" spans="1:19">
      <c r="A38" t="s">
        <v>81</v>
      </c>
      <c r="B38" s="2" t="str">
        <f>Hyperlink("https://www.diodes.com/datasheet/download/ZXMS6006DN8Q.pdf")</f>
        <v>https://www.diodes.com/datasheet/download/ZXMS6006DN8Q.pdf</v>
      </c>
      <c r="C38" t="str">
        <f>Hyperlink("https://www.diodes.com/part/view/ZXMS6006DN8Q","ZXMS6006DN8Q")</f>
        <v>ZXMS6006DN8Q</v>
      </c>
      <c r="D38" t="s">
        <v>82</v>
      </c>
      <c r="E38" t="s">
        <v>28</v>
      </c>
      <c r="F38" t="s">
        <v>29</v>
      </c>
      <c r="G38" t="s">
        <v>44</v>
      </c>
      <c r="H38" t="s">
        <v>24</v>
      </c>
      <c r="J38">
        <v>60</v>
      </c>
      <c r="K38">
        <v>2.8</v>
      </c>
      <c r="L38">
        <v>1.67</v>
      </c>
      <c r="M38">
        <v>125</v>
      </c>
      <c r="N38">
        <v>100</v>
      </c>
      <c r="P38">
        <v>16</v>
      </c>
      <c r="Q38">
        <v>210</v>
      </c>
      <c r="R38">
        <v>150</v>
      </c>
      <c r="S38" t="s">
        <v>45</v>
      </c>
    </row>
    <row r="39" spans="1:19">
      <c r="A39" t="s">
        <v>83</v>
      </c>
      <c r="B39" s="2" t="str">
        <f>Hyperlink("https://www.diodes.com/datasheet/download/ZXMS6006DT8.pdf")</f>
        <v>https://www.diodes.com/datasheet/download/ZXMS6006DT8.pdf</v>
      </c>
      <c r="C39" t="str">
        <f>Hyperlink("https://www.diodes.com/part/view/ZXMS6006DT8","ZXMS6006DT8")</f>
        <v>ZXMS6006DT8</v>
      </c>
      <c r="D39" t="s">
        <v>84</v>
      </c>
      <c r="E39" t="s">
        <v>21</v>
      </c>
      <c r="F39" t="s">
        <v>29</v>
      </c>
      <c r="G39" t="s">
        <v>44</v>
      </c>
      <c r="H39" t="s">
        <v>24</v>
      </c>
      <c r="J39">
        <v>60</v>
      </c>
      <c r="K39">
        <v>2.8</v>
      </c>
      <c r="L39">
        <v>2.13</v>
      </c>
      <c r="M39">
        <v>125</v>
      </c>
      <c r="N39">
        <v>100</v>
      </c>
      <c r="P39">
        <v>16</v>
      </c>
      <c r="Q39">
        <v>210</v>
      </c>
      <c r="R39">
        <v>150</v>
      </c>
      <c r="S39" t="s">
        <v>49</v>
      </c>
    </row>
    <row r="40" spans="1:19">
      <c r="A40" t="s">
        <v>85</v>
      </c>
      <c r="B40" s="2" t="str">
        <f>Hyperlink("https://www.diodes.com/datasheet/download/ZXMS6006DT8Q.pdf")</f>
        <v>https://www.diodes.com/datasheet/download/ZXMS6006DT8Q.pdf</v>
      </c>
      <c r="C40" t="str">
        <f>Hyperlink("https://www.diodes.com/part/view/ZXMS6006DT8Q","ZXMS6006DT8Q")</f>
        <v>ZXMS6006DT8Q</v>
      </c>
      <c r="D40" t="s">
        <v>86</v>
      </c>
      <c r="E40" t="s">
        <v>28</v>
      </c>
      <c r="F40" t="s">
        <v>29</v>
      </c>
      <c r="G40" t="s">
        <v>44</v>
      </c>
      <c r="H40" t="s">
        <v>24</v>
      </c>
      <c r="J40">
        <v>60</v>
      </c>
      <c r="K40">
        <v>2.8</v>
      </c>
      <c r="L40">
        <v>2.13</v>
      </c>
      <c r="M40">
        <v>125</v>
      </c>
      <c r="N40">
        <v>100</v>
      </c>
      <c r="P40">
        <v>16</v>
      </c>
      <c r="Q40">
        <v>210</v>
      </c>
      <c r="R40">
        <v>150</v>
      </c>
      <c r="S40" t="s">
        <v>49</v>
      </c>
    </row>
    <row r="41" spans="1:19">
      <c r="A41" t="s">
        <v>87</v>
      </c>
      <c r="B41" s="2" t="str">
        <f>Hyperlink("https://www.diodes.com/datasheet/download/ZXMS6006SG.pdf")</f>
        <v>https://www.diodes.com/datasheet/download/ZXMS6006SG.pdf</v>
      </c>
      <c r="C41" t="str">
        <f>Hyperlink("https://www.diodes.com/part/view/ZXMS6006SG","ZXMS6006SG")</f>
        <v>ZXMS6006SG</v>
      </c>
      <c r="D41" t="s">
        <v>34</v>
      </c>
      <c r="E41" t="s">
        <v>21</v>
      </c>
      <c r="F41" t="s">
        <v>29</v>
      </c>
      <c r="G41" t="s">
        <v>23</v>
      </c>
      <c r="H41" t="s">
        <v>24</v>
      </c>
      <c r="I41" t="s">
        <v>31</v>
      </c>
      <c r="J41">
        <v>60</v>
      </c>
      <c r="K41">
        <v>2.8</v>
      </c>
      <c r="L41">
        <v>1.6</v>
      </c>
      <c r="M41">
        <v>125</v>
      </c>
      <c r="N41">
        <v>100</v>
      </c>
      <c r="P41">
        <v>16</v>
      </c>
      <c r="Q41">
        <v>480</v>
      </c>
      <c r="R41">
        <v>150</v>
      </c>
      <c r="S41" t="s">
        <v>35</v>
      </c>
    </row>
    <row r="42" spans="1:19">
      <c r="A42" t="s">
        <v>88</v>
      </c>
      <c r="B42" s="2" t="str">
        <f>Hyperlink("https://www.diodes.com/datasheet/download/ZXMS6006SGQ.pdf")</f>
        <v>https://www.diodes.com/datasheet/download/ZXMS6006SGQ.pdf</v>
      </c>
      <c r="C42" t="str">
        <f>Hyperlink("https://www.diodes.com/part/view/ZXMS6006SGQ","ZXMS6006SGQ")</f>
        <v>ZXMS6006SGQ</v>
      </c>
      <c r="D42" t="s">
        <v>34</v>
      </c>
      <c r="E42" t="s">
        <v>28</v>
      </c>
      <c r="F42" t="s">
        <v>29</v>
      </c>
      <c r="G42" t="s">
        <v>23</v>
      </c>
      <c r="H42" t="s">
        <v>24</v>
      </c>
      <c r="I42" t="s">
        <v>31</v>
      </c>
      <c r="J42">
        <v>60</v>
      </c>
      <c r="K42">
        <v>2.8</v>
      </c>
      <c r="L42">
        <v>1.6</v>
      </c>
      <c r="M42">
        <v>125</v>
      </c>
      <c r="N42">
        <v>100</v>
      </c>
      <c r="P42">
        <v>16</v>
      </c>
      <c r="Q42">
        <v>480</v>
      </c>
      <c r="R42">
        <v>150</v>
      </c>
      <c r="S42" t="s">
        <v>35</v>
      </c>
    </row>
    <row r="43" spans="1:19">
      <c r="A43" t="s">
        <v>89</v>
      </c>
      <c r="B43" s="2" t="str">
        <f>Hyperlink("https://www.diodes.com/datasheet/download/ZXMS6008DN8.pdf")</f>
        <v>https://www.diodes.com/datasheet/download/ZXMS6008DN8.pdf</v>
      </c>
      <c r="C43" t="str">
        <f>Hyperlink("https://www.diodes.com/part/view/ZXMS6008DN8","ZXMS6008DN8")</f>
        <v>ZXMS6008DN8</v>
      </c>
      <c r="D43" t="s">
        <v>80</v>
      </c>
      <c r="E43" t="s">
        <v>21</v>
      </c>
      <c r="F43" t="s">
        <v>22</v>
      </c>
      <c r="G43" t="s">
        <v>44</v>
      </c>
      <c r="H43" t="s">
        <v>24</v>
      </c>
      <c r="J43">
        <v>60</v>
      </c>
      <c r="K43">
        <v>1.1</v>
      </c>
      <c r="L43">
        <v>1.67</v>
      </c>
      <c r="M43">
        <v>800</v>
      </c>
      <c r="N43">
        <v>700</v>
      </c>
      <c r="P43">
        <v>36</v>
      </c>
      <c r="Q43">
        <v>210</v>
      </c>
      <c r="R43">
        <v>150</v>
      </c>
      <c r="S43" t="s">
        <v>45</v>
      </c>
    </row>
    <row r="44" spans="1:19">
      <c r="A44" t="s">
        <v>90</v>
      </c>
      <c r="B44" s="2" t="str">
        <f>Hyperlink("https://www.diodes.com/datasheet/download/ZXMS6008DN8Q.pdf")</f>
        <v>https://www.diodes.com/datasheet/download/ZXMS6008DN8Q.pdf</v>
      </c>
      <c r="C44" t="str">
        <f>Hyperlink("https://www.diodes.com/part/view/ZXMS6008DN8Q","ZXMS6008DN8Q")</f>
        <v>ZXMS6008DN8Q</v>
      </c>
      <c r="D44" t="s">
        <v>80</v>
      </c>
      <c r="E44" t="s">
        <v>28</v>
      </c>
      <c r="F44" t="s">
        <v>29</v>
      </c>
      <c r="G44" t="s">
        <v>44</v>
      </c>
      <c r="H44" t="s">
        <v>24</v>
      </c>
      <c r="J44">
        <v>60</v>
      </c>
      <c r="K44">
        <v>1.1</v>
      </c>
      <c r="L44">
        <v>1.67</v>
      </c>
      <c r="M44">
        <v>800</v>
      </c>
      <c r="N44">
        <v>700</v>
      </c>
      <c r="P44">
        <v>36</v>
      </c>
      <c r="Q44">
        <v>210</v>
      </c>
      <c r="R44">
        <v>150</v>
      </c>
      <c r="S44" t="s">
        <v>45</v>
      </c>
    </row>
    <row r="45" spans="1:19">
      <c r="A45" t="s">
        <v>91</v>
      </c>
      <c r="B45" s="2" t="str">
        <f>Hyperlink("https://www.diodes.com/datasheet/download/ZXMS6008FF.pdf")</f>
        <v>https://www.diodes.com/datasheet/download/ZXMS6008FF.pdf</v>
      </c>
      <c r="C45" t="str">
        <f>Hyperlink("https://www.diodes.com/part/view/ZXMS6008FF","ZXMS6008FF")</f>
        <v>ZXMS6008FF</v>
      </c>
      <c r="D45" t="s">
        <v>52</v>
      </c>
      <c r="E45" t="s">
        <v>21</v>
      </c>
      <c r="F45" t="s">
        <v>29</v>
      </c>
      <c r="G45" t="s">
        <v>23</v>
      </c>
      <c r="H45" t="s">
        <v>24</v>
      </c>
      <c r="J45">
        <v>60</v>
      </c>
      <c r="K45">
        <v>0.9</v>
      </c>
      <c r="L45">
        <v>1.5</v>
      </c>
      <c r="M45">
        <v>800</v>
      </c>
      <c r="N45">
        <v>700</v>
      </c>
      <c r="P45">
        <v>36</v>
      </c>
      <c r="Q45">
        <v>90</v>
      </c>
      <c r="R45">
        <v>150</v>
      </c>
      <c r="S45" t="s">
        <v>53</v>
      </c>
    </row>
    <row r="46" spans="1:19">
      <c r="A46" t="s">
        <v>92</v>
      </c>
      <c r="B46" s="2" t="str">
        <f>Hyperlink("https://www.diodes.com/datasheet/download/ZXMS6008FFQ.pdf")</f>
        <v>https://www.diodes.com/datasheet/download/ZXMS6008FFQ.pdf</v>
      </c>
      <c r="C46" t="str">
        <f>Hyperlink("https://www.diodes.com/part/view/ZXMS6008FFQ","ZXMS6008FFQ")</f>
        <v>ZXMS6008FFQ</v>
      </c>
      <c r="D46" t="s">
        <v>52</v>
      </c>
      <c r="E46" t="s">
        <v>28</v>
      </c>
      <c r="F46" t="s">
        <v>29</v>
      </c>
      <c r="G46" t="s">
        <v>23</v>
      </c>
      <c r="H46" t="s">
        <v>24</v>
      </c>
      <c r="J46">
        <v>60</v>
      </c>
      <c r="K46">
        <v>0.9</v>
      </c>
      <c r="L46">
        <v>1.5</v>
      </c>
      <c r="M46">
        <v>800</v>
      </c>
      <c r="N46">
        <v>700</v>
      </c>
      <c r="P46">
        <v>36</v>
      </c>
      <c r="Q46">
        <v>90</v>
      </c>
      <c r="R46">
        <v>150</v>
      </c>
      <c r="S46" t="s">
        <v>53</v>
      </c>
    </row>
    <row r="47" spans="1:19">
      <c r="A47" t="s">
        <v>93</v>
      </c>
      <c r="B47" s="2" t="str">
        <f>Hyperlink("https://www.diodes.com/datasheet/download/ZXMS6008N8.pdf")</f>
        <v>https://www.diodes.com/datasheet/download/ZXMS6008N8.pdf</v>
      </c>
      <c r="C47" t="str">
        <f>Hyperlink("https://www.diodes.com/part/view/ZXMS6008N8","ZXMS6008N8")</f>
        <v>ZXMS6008N8</v>
      </c>
      <c r="D47" t="s">
        <v>94</v>
      </c>
      <c r="E47" t="s">
        <v>21</v>
      </c>
      <c r="F47" t="s">
        <v>22</v>
      </c>
      <c r="G47" t="s">
        <v>23</v>
      </c>
      <c r="H47" t="s">
        <v>24</v>
      </c>
      <c r="J47">
        <v>60</v>
      </c>
      <c r="K47">
        <v>1.1</v>
      </c>
      <c r="L47">
        <v>1.98</v>
      </c>
      <c r="M47">
        <v>800</v>
      </c>
      <c r="N47">
        <v>700</v>
      </c>
      <c r="P47">
        <v>36</v>
      </c>
      <c r="Q47">
        <v>210</v>
      </c>
      <c r="R47">
        <v>150</v>
      </c>
      <c r="S47" t="s">
        <v>45</v>
      </c>
    </row>
    <row r="48" spans="1:19">
      <c r="A48" t="s">
        <v>95</v>
      </c>
      <c r="B48" s="2" t="str">
        <f>Hyperlink("https://www.diodes.com/datasheet/download/ZXMS6008N8Q.pdf")</f>
        <v>https://www.diodes.com/datasheet/download/ZXMS6008N8Q.pdf</v>
      </c>
      <c r="C48" t="str">
        <f>Hyperlink("https://www.diodes.com/part/view/ZXMS6008N8Q","ZXMS6008N8Q")</f>
        <v>ZXMS6008N8Q</v>
      </c>
      <c r="D48" t="s">
        <v>94</v>
      </c>
      <c r="E48" t="s">
        <v>28</v>
      </c>
      <c r="F48" t="s">
        <v>29</v>
      </c>
      <c r="G48" t="s">
        <v>23</v>
      </c>
      <c r="H48" t="s">
        <v>24</v>
      </c>
      <c r="J48">
        <v>60</v>
      </c>
      <c r="K48">
        <v>1.1</v>
      </c>
      <c r="L48">
        <v>1.15</v>
      </c>
      <c r="M48">
        <v>800</v>
      </c>
      <c r="N48">
        <v>700</v>
      </c>
      <c r="P48">
        <v>36</v>
      </c>
      <c r="Q48">
        <v>210</v>
      </c>
      <c r="R48">
        <v>150</v>
      </c>
      <c r="S48" t="s">
        <v>45</v>
      </c>
    </row>
  </sheetData>
  <autoFilter ref="A1:S48"/>
  <hyperlinks>
    <hyperlink ref="B2" r:id="rId_hyperlink_1" tooltip="https://www.diodes.com/datasheet/download/BSP75G-13.pdf" display="https://www.diodes.com/datasheet/download/BSP75G-13.pdf"/>
    <hyperlink ref="C2" r:id="rId_hyperlink_2" tooltip="BSP75G" display="BSP75G"/>
    <hyperlink ref="B3" r:id="rId_hyperlink_3" tooltip="https://www.diodes.com/datasheet/download/BSP75GQ-13.pdf" display="https://www.diodes.com/datasheet/download/BSP75GQ-13.pdf"/>
    <hyperlink ref="C3" r:id="rId_hyperlink_4" tooltip="BSP75GQ" display="BSP75GQ"/>
    <hyperlink ref="B4" r:id="rId_hyperlink_5" tooltip="https://www.diodes.com/datasheet/download/BSP75N-13.pdf" display="https://www.diodes.com/datasheet/download/BSP75N-13.pdf"/>
    <hyperlink ref="C4" r:id="rId_hyperlink_6" tooltip="BSP75N" display="BSP75N"/>
    <hyperlink ref="B5" r:id="rId_hyperlink_7" tooltip="https://www.diodes.com/datasheet/download/BSP75NQ-13.pdf" display="https://www.diodes.com/datasheet/download/BSP75NQ-13.pdf"/>
    <hyperlink ref="C5" r:id="rId_hyperlink_8" tooltip="BSP75NQ" display="BSP75NQ"/>
    <hyperlink ref="B6" r:id="rId_hyperlink_9" tooltip="https://www.diodes.com/datasheet/download/ZXMS6001N3.pdf" display="https://www.diodes.com/datasheet/download/ZXMS6001N3.pdf"/>
    <hyperlink ref="C6" r:id="rId_hyperlink_10" tooltip="ZXMS6001N3" display="ZXMS6001N3"/>
    <hyperlink ref="B7" r:id="rId_hyperlink_11" tooltip="https://www.diodes.com/datasheet/download/ZXMS6001N3Q.pdf" display="https://www.diodes.com/datasheet/download/ZXMS6001N3Q.pdf"/>
    <hyperlink ref="C7" r:id="rId_hyperlink_12" tooltip="ZXMS6001N3Q" display="ZXMS6001N3Q"/>
    <hyperlink ref="B8" r:id="rId_hyperlink_13" tooltip="https://www.diodes.com/datasheet/download/ZXMS6004DG.pdf" display="https://www.diodes.com/datasheet/download/ZXMS6004DG.pdf"/>
    <hyperlink ref="C8" r:id="rId_hyperlink_14" tooltip="ZXMS6004DG" display="ZXMS6004DG"/>
    <hyperlink ref="B9" r:id="rId_hyperlink_15" tooltip="https://www.diodes.com/datasheet/download/ZXMS6004DGQ.pdf" display="https://www.diodes.com/datasheet/download/ZXMS6004DGQ.pdf"/>
    <hyperlink ref="C9" r:id="rId_hyperlink_16" tooltip="ZXMS6004DGQ" display="ZXMS6004DGQ"/>
    <hyperlink ref="B10" r:id="rId_hyperlink_17" tooltip="https://www.diodes.com/datasheet/download/ZXMS6004DGQTA.pdf" display="https://www.diodes.com/datasheet/download/ZXMS6004DGQTA.pdf"/>
    <hyperlink ref="C10" r:id="rId_hyperlink_18" tooltip="ZXMS6004DGQTA" display="ZXMS6004DGQTA"/>
    <hyperlink ref="B11" r:id="rId_hyperlink_19" tooltip="https://www.diodes.com/datasheet/download/ZXMS6004DN8.pdf" display="https://www.diodes.com/datasheet/download/ZXMS6004DN8.pdf"/>
    <hyperlink ref="C11" r:id="rId_hyperlink_20" tooltip="ZXMS6004DN8" display="ZXMS6004DN8"/>
    <hyperlink ref="B12" r:id="rId_hyperlink_21" tooltip="https://www.diodes.com/datasheet/download/ZXMS6004DN8Q.pdf" display="https://www.diodes.com/datasheet/download/ZXMS6004DN8Q.pdf"/>
    <hyperlink ref="C12" r:id="rId_hyperlink_22" tooltip="ZXMS6004DN8Q" display="ZXMS6004DN8Q"/>
    <hyperlink ref="B13" r:id="rId_hyperlink_23" tooltip="https://www.diodes.com/datasheet/download/ZXMS6004DT8.pdf" display="https://www.diodes.com/datasheet/download/ZXMS6004DT8.pdf"/>
    <hyperlink ref="C13" r:id="rId_hyperlink_24" tooltip="ZXMS6004DT8" display="ZXMS6004DT8"/>
    <hyperlink ref="B14" r:id="rId_hyperlink_25" tooltip="https://www.diodes.com/datasheet/download/ZXMS6004DT8Q.pdf" display="https://www.diodes.com/datasheet/download/ZXMS6004DT8Q.pdf"/>
    <hyperlink ref="C14" r:id="rId_hyperlink_26" tooltip="ZXMS6004DT8Q" display="ZXMS6004DT8Q"/>
    <hyperlink ref="B15" r:id="rId_hyperlink_27" tooltip="https://www.diodes.com/datasheet/download/ZXMS6004FF.pdf" display="https://www.diodes.com/datasheet/download/ZXMS6004FF.pdf"/>
    <hyperlink ref="C15" r:id="rId_hyperlink_28" tooltip="ZXMS6004FF" display="ZXMS6004FF"/>
    <hyperlink ref="B16" r:id="rId_hyperlink_29" tooltip="https://www.diodes.com/datasheet/download/ZXMS6004FFQ.pdf" display="https://www.diodes.com/datasheet/download/ZXMS6004FFQ.pdf"/>
    <hyperlink ref="C16" r:id="rId_hyperlink_30" tooltip="ZXMS6004FFQ" display="ZXMS6004FFQ"/>
    <hyperlink ref="B17" r:id="rId_hyperlink_31" tooltip="https://www.diodes.com/datasheet/download/ZXMS6004FFQTA.pdf" display="https://www.diodes.com/datasheet/download/ZXMS6004FFQTA.pdf"/>
    <hyperlink ref="C17" r:id="rId_hyperlink_32" tooltip="ZXMS6004FFQTA" display="ZXMS6004FFQTA"/>
    <hyperlink ref="B18" r:id="rId_hyperlink_33" tooltip="https://www.diodes.com/datasheet/download/ZXMS6004FFTA.pdf" display="https://www.diodes.com/datasheet/download/ZXMS6004FFTA.pdf"/>
    <hyperlink ref="C18" r:id="rId_hyperlink_34" tooltip="ZXMS6004FFTA" display="ZXMS6004FFTA"/>
    <hyperlink ref="B19" r:id="rId_hyperlink_35" tooltip="https://www.diodes.com/datasheet/download/ZXMS6004N8.pdf" display="https://www.diodes.com/datasheet/download/ZXMS6004N8.pdf"/>
    <hyperlink ref="C19" r:id="rId_hyperlink_36" tooltip="ZXMS6004N8" display="ZXMS6004N8"/>
    <hyperlink ref="B20" r:id="rId_hyperlink_37" tooltip="https://www.diodes.com/datasheet/download/ZXMS6004N8Q.pdf" display="https://www.diodes.com/datasheet/download/ZXMS6004N8Q.pdf"/>
    <hyperlink ref="C20" r:id="rId_hyperlink_38" tooltip="ZXMS6004N8Q" display="ZXMS6004N8Q"/>
    <hyperlink ref="B21" r:id="rId_hyperlink_39" tooltip="https://www.diodes.com/datasheet/download/ZXMS6004SG.pdf" display="https://www.diodes.com/datasheet/download/ZXMS6004SG.pdf"/>
    <hyperlink ref="C21" r:id="rId_hyperlink_40" tooltip="ZXMS6004SG" display="ZXMS6004SG"/>
    <hyperlink ref="B22" r:id="rId_hyperlink_41" tooltip="https://www.diodes.com/datasheet/download/ZXMS6004SGQ.pdf" display="https://www.diodes.com/datasheet/download/ZXMS6004SGQ.pdf"/>
    <hyperlink ref="C22" r:id="rId_hyperlink_42" tooltip="ZXMS6004SGQ" display="ZXMS6004SGQ"/>
    <hyperlink ref="B23" r:id="rId_hyperlink_43" tooltip="https://www.diodes.com/datasheet/download/ZXMS6005DG.pdf" display="https://www.diodes.com/datasheet/download/ZXMS6005DG.pdf"/>
    <hyperlink ref="C23" r:id="rId_hyperlink_44" tooltip="ZXMS6005DG" display="ZXMS6005DG"/>
    <hyperlink ref="B24" r:id="rId_hyperlink_45" tooltip="https://www.diodes.com/datasheet/download/ZXMS6005DGQ.pdf" display="https://www.diodes.com/datasheet/download/ZXMS6005DGQ.pdf"/>
    <hyperlink ref="C24" r:id="rId_hyperlink_46" tooltip="ZXMS6005DGQ" display="ZXMS6005DGQ"/>
    <hyperlink ref="B25" r:id="rId_hyperlink_47" tooltip="https://www.diodes.com/datasheet/download/ZXMS6005DGQTA.pdf" display="https://www.diodes.com/datasheet/download/ZXMS6005DGQTA.pdf"/>
    <hyperlink ref="C25" r:id="rId_hyperlink_48" tooltip="ZXMS6005DGQTA" display="ZXMS6005DGQTA"/>
    <hyperlink ref="B26" r:id="rId_hyperlink_49" tooltip="https://www.diodes.com/datasheet/download/ZXMS6005DN8.pdf" display="https://www.diodes.com/datasheet/download/ZXMS6005DN8.pdf"/>
    <hyperlink ref="C26" r:id="rId_hyperlink_50" tooltip="ZXMS6005DN8" display="ZXMS6005DN8"/>
    <hyperlink ref="B27" r:id="rId_hyperlink_51" tooltip="https://www.diodes.com/datasheet/download/ZXMS6005DN8Q.pdf" display="https://www.diodes.com/datasheet/download/ZXMS6005DN8Q.pdf"/>
    <hyperlink ref="C27" r:id="rId_hyperlink_52" tooltip="ZXMS6005DN8Q" display="ZXMS6005DN8Q"/>
    <hyperlink ref="B28" r:id="rId_hyperlink_53" tooltip="https://www.diodes.com/datasheet/download/ZXMS6005DT8.pdf" display="https://www.diodes.com/datasheet/download/ZXMS6005DT8.pdf"/>
    <hyperlink ref="C28" r:id="rId_hyperlink_54" tooltip="ZXMS6005DT8" display="ZXMS6005DT8"/>
    <hyperlink ref="B29" r:id="rId_hyperlink_55" tooltip="https://www.diodes.com/datasheet/download/ZXMS6005DT8Q.pdf" display="https://www.diodes.com/datasheet/download/ZXMS6005DT8Q.pdf"/>
    <hyperlink ref="C29" r:id="rId_hyperlink_56" tooltip="ZXMS6005DT8Q" display="ZXMS6005DT8Q"/>
    <hyperlink ref="B30" r:id="rId_hyperlink_57" tooltip="https://www.diodes.com/datasheet/download/ZXMS6005N8.pdf" display="https://www.diodes.com/datasheet/download/ZXMS6005N8.pdf"/>
    <hyperlink ref="C30" r:id="rId_hyperlink_58" tooltip="ZXMS6005N8" display="ZXMS6005N8"/>
    <hyperlink ref="B31" r:id="rId_hyperlink_59" tooltip="https://www.diodes.com/datasheet/download/ZXMS6005N8Q.pdf" display="https://www.diodes.com/datasheet/download/ZXMS6005N8Q.pdf"/>
    <hyperlink ref="C31" r:id="rId_hyperlink_60" tooltip="ZXMS6005N8Q" display="ZXMS6005N8Q"/>
    <hyperlink ref="B32" r:id="rId_hyperlink_61" tooltip="https://www.diodes.com/datasheet/download/ZXMS6005SG.pdf" display="https://www.diodes.com/datasheet/download/ZXMS6005SG.pdf"/>
    <hyperlink ref="C32" r:id="rId_hyperlink_62" tooltip="ZXMS6005SG" display="ZXMS6005SG"/>
    <hyperlink ref="B33" r:id="rId_hyperlink_63" tooltip="https://www.diodes.com/datasheet/download/ZXMS6005SGQ.pdf" display="https://www.diodes.com/datasheet/download/ZXMS6005SGQ.pdf"/>
    <hyperlink ref="C33" r:id="rId_hyperlink_64" tooltip="ZXMS6005SGQ" display="ZXMS6005SGQ"/>
    <hyperlink ref="B34" r:id="rId_hyperlink_65" tooltip="https://www.diodes.com/datasheet/download/ZXMS6006DG.pdf" display="https://www.diodes.com/datasheet/download/ZXMS6006DG.pdf"/>
    <hyperlink ref="C34" r:id="rId_hyperlink_66" tooltip="ZXMS6006DG" display="ZXMS6006DG"/>
    <hyperlink ref="B35" r:id="rId_hyperlink_67" tooltip="https://www.diodes.com/datasheet/download/ZXMS6006DGQ.pdf" display="https://www.diodes.com/datasheet/download/ZXMS6006DGQ.pdf"/>
    <hyperlink ref="C35" r:id="rId_hyperlink_68" tooltip="ZXMS6006DGQ" display="ZXMS6006DGQ"/>
    <hyperlink ref="B36" r:id="rId_hyperlink_69" tooltip="https://www.diodes.com/datasheet/download/ZXMS6006DGQTA.pdf" display="https://www.diodes.com/datasheet/download/ZXMS6006DGQTA.pdf"/>
    <hyperlink ref="C36" r:id="rId_hyperlink_70" tooltip="ZXMS6006DGQTA" display="ZXMS6006DGQTA"/>
    <hyperlink ref="C37" r:id="rId_hyperlink_71" tooltip="ZXMS6006DN8" display="ZXMS6006DN8"/>
    <hyperlink ref="B38" r:id="rId_hyperlink_72" tooltip="https://www.diodes.com/datasheet/download/ZXMS6006DN8Q.pdf" display="https://www.diodes.com/datasheet/download/ZXMS6006DN8Q.pdf"/>
    <hyperlink ref="C38" r:id="rId_hyperlink_73" tooltip="ZXMS6006DN8Q" display="ZXMS6006DN8Q"/>
    <hyperlink ref="B39" r:id="rId_hyperlink_74" tooltip="https://www.diodes.com/datasheet/download/ZXMS6006DT8.pdf" display="https://www.diodes.com/datasheet/download/ZXMS6006DT8.pdf"/>
    <hyperlink ref="C39" r:id="rId_hyperlink_75" tooltip="ZXMS6006DT8" display="ZXMS6006DT8"/>
    <hyperlink ref="B40" r:id="rId_hyperlink_76" tooltip="https://www.diodes.com/datasheet/download/ZXMS6006DT8Q.pdf" display="https://www.diodes.com/datasheet/download/ZXMS6006DT8Q.pdf"/>
    <hyperlink ref="C40" r:id="rId_hyperlink_77" tooltip="ZXMS6006DT8Q" display="ZXMS6006DT8Q"/>
    <hyperlink ref="B41" r:id="rId_hyperlink_78" tooltip="https://www.diodes.com/datasheet/download/ZXMS6006SG.pdf" display="https://www.diodes.com/datasheet/download/ZXMS6006SG.pdf"/>
    <hyperlink ref="C41" r:id="rId_hyperlink_79" tooltip="ZXMS6006SG" display="ZXMS6006SG"/>
    <hyperlink ref="B42" r:id="rId_hyperlink_80" tooltip="https://www.diodes.com/datasheet/download/ZXMS6006SGQ.pdf" display="https://www.diodes.com/datasheet/download/ZXMS6006SGQ.pdf"/>
    <hyperlink ref="C42" r:id="rId_hyperlink_81" tooltip="ZXMS6006SGQ" display="ZXMS6006SGQ"/>
    <hyperlink ref="B43" r:id="rId_hyperlink_82" tooltip="https://www.diodes.com/datasheet/download/ZXMS6008DN8.pdf" display="https://www.diodes.com/datasheet/download/ZXMS6008DN8.pdf"/>
    <hyperlink ref="C43" r:id="rId_hyperlink_83" tooltip="ZXMS6008DN8" display="ZXMS6008DN8"/>
    <hyperlink ref="B44" r:id="rId_hyperlink_84" tooltip="https://www.diodes.com/datasheet/download/ZXMS6008DN8Q.pdf" display="https://www.diodes.com/datasheet/download/ZXMS6008DN8Q.pdf"/>
    <hyperlink ref="C44" r:id="rId_hyperlink_85" tooltip="ZXMS6008DN8Q" display="ZXMS6008DN8Q"/>
    <hyperlink ref="B45" r:id="rId_hyperlink_86" tooltip="https://www.diodes.com/datasheet/download/ZXMS6008FF.pdf" display="https://www.diodes.com/datasheet/download/ZXMS6008FF.pdf"/>
    <hyperlink ref="C45" r:id="rId_hyperlink_87" tooltip="ZXMS6008FF" display="ZXMS6008FF"/>
    <hyperlink ref="B46" r:id="rId_hyperlink_88" tooltip="https://www.diodes.com/datasheet/download/ZXMS6008FFQ.pdf" display="https://www.diodes.com/datasheet/download/ZXMS6008FFQ.pdf"/>
    <hyperlink ref="C46" r:id="rId_hyperlink_89" tooltip="ZXMS6008FFQ" display="ZXMS6008FFQ"/>
    <hyperlink ref="B47" r:id="rId_hyperlink_90" tooltip="https://www.diodes.com/datasheet/download/ZXMS6008N8.pdf" display="https://www.diodes.com/datasheet/download/ZXMS6008N8.pdf"/>
    <hyperlink ref="C47" r:id="rId_hyperlink_91" tooltip="ZXMS6008N8" display="ZXMS6008N8"/>
    <hyperlink ref="B48" r:id="rId_hyperlink_92" tooltip="https://www.diodes.com/datasheet/download/ZXMS6008N8Q.pdf" display="https://www.diodes.com/datasheet/download/ZXMS6008N8Q.pdf"/>
    <hyperlink ref="C48" r:id="rId_hyperlink_93" tooltip="ZXMS6008N8Q" display="ZXMS6008N8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2025-06-19T16:16:23-05:00</dcterms:created>
  <dcterms:modified xsi:type="dcterms:W3CDTF">2025-06-19T16:16:23-05:00</dcterms:modified>
  <dc:title>Untitled Spreadsheet</dc:title>
  <dc:description/>
  <dc:subject/>
  <cp:keywords/>
  <cp:category/>
</cp:coreProperties>
</file>