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<sst xmlns="http://schemas.openxmlformats.org/spreadsheetml/2006/main" uniqueCount="146">
  <si>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</si>
  <si>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</si>
  <si>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</si>
  <si>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</si>
  <si>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</si>
  <si>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</si>
  <si>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</si>
  <si>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</si>
  <si>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</si>
  <si>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</si>
  <si>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</si>
  <si>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</si>
  <si>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</si>
  <si>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</si>
  <si>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Quad 2 Input NAND Logic Gates</t>
  </si>
  <si>
    <t>NAND</t>
  </si>
  <si>
    <t>Logic Gates</t>
  </si>
  <si>
    <t>Standard</t>
  </si>
  <si>
    <t>AHC</t>
  </si>
  <si>
    <t>Standard CMOS</t>
  </si>
  <si>
    <t>Push-Pull</t>
  </si>
  <si>
    <t>SO-14, TSSOP-14</t>
  </si>
  <si>
    <t>Hex Inverters</t>
  </si>
  <si>
    <t>Inverter</t>
  </si>
  <si>
    <t>Buffers/Inverters/Transceivers</t>
  </si>
  <si>
    <t>Hex Inverters, Open Drains</t>
  </si>
  <si>
    <t>Open-Drain</t>
  </si>
  <si>
    <t>Quad 2 Input AND Logic Gates</t>
  </si>
  <si>
    <t>AND</t>
  </si>
  <si>
    <t>Quad 3-State Buffer, OE LOW</t>
  </si>
  <si>
    <t>Buffer</t>
  </si>
  <si>
    <t>3-State</t>
  </si>
  <si>
    <t>Quad 3-State Buffer, OE HIGH</t>
  </si>
  <si>
    <t>3-to-8 Line Decoder Demultiplexer</t>
  </si>
  <si>
    <t>Demutiplexers</t>
  </si>
  <si>
    <t>SO-16, TSSOP-16</t>
  </si>
  <si>
    <t>Hex Schmitt Trigger Inverters</t>
  </si>
  <si>
    <t>8-Bit Shift Register</t>
  </si>
  <si>
    <t>Shift Register</t>
  </si>
  <si>
    <t>Flip-flops/Latches/Registers</t>
  </si>
  <si>
    <t>Single 2 Input NAND Gate</t>
  </si>
  <si>
    <t>SOT25, SOT353</t>
  </si>
  <si>
    <t>Automotive</t>
  </si>
  <si>
    <t>Single 2 Input NOR Gate</t>
  </si>
  <si>
    <t>NOR</t>
  </si>
  <si>
    <t>Single Buffer, Open Drain</t>
  </si>
  <si>
    <t>Single 2 Input AND Gate</t>
  </si>
  <si>
    <t>Single 2 Input AND Gate, Open Drain</t>
  </si>
  <si>
    <t>Single Buffer, 3-State, OE LOW</t>
  </si>
  <si>
    <t>Single Buffer, 3-State, OE HIGH</t>
  </si>
  <si>
    <t>Schmitt Trigger Inverter</t>
  </si>
  <si>
    <t>Single 2 Input OR Gate</t>
  </si>
  <si>
    <t>OR</t>
  </si>
  <si>
    <t>Single 2 Inut XOR Gate</t>
  </si>
  <si>
    <t>XOR</t>
  </si>
  <si>
    <t>Inverter, Unbuffered</t>
  </si>
  <si>
    <t>Quad 2 Input OR Logic Gates</t>
  </si>
  <si>
    <t>8-Bit Shift Register 8-Bit Output Register</t>
  </si>
  <si>
    <t>Quad 2 Input XOR Logic Gates</t>
  </si>
  <si>
    <t>AHCT</t>
  </si>
  <si>
    <t>TTL Compatible CMOS</t>
  </si>
  <si>
    <t>3-to-8 Line Decoder Demultiplexer, TTL Inputs</t>
  </si>
  <si>
    <t>8-Bit Shift Register,  TTL Inputs</t>
  </si>
  <si>
    <t>8-Bit Shift Register 8-Bit Output Register, TTL Inputs</t>
  </si>
  <si>
    <t>Hex Unbuffered Inverters</t>
  </si>
  <si>
    <t>AUP</t>
  </si>
  <si>
    <t>SOT353, X2-DFN0808-4, X2-DFN1010-6, X2-DFN1409-6, X2-DFN1410-6</t>
  </si>
  <si>
    <t>Inverter, Open Drain</t>
  </si>
  <si>
    <t>Schmitt Trigger Single Buffer</t>
  </si>
  <si>
    <t>Single Buffer</t>
  </si>
  <si>
    <t>Single Bit Dual Power Supply Translating Buffer with 3 State Outputs</t>
  </si>
  <si>
    <t>Transceiver</t>
  </si>
  <si>
    <t>SOT353, X2-DFN1010-6, X2-DFN1410-6</t>
  </si>
  <si>
    <t>SOT353</t>
  </si>
  <si>
    <t>Dual 2 Input NAND Logic Gates</t>
  </si>
  <si>
    <t>X2-DFN1210-8</t>
  </si>
  <si>
    <t>Dual 2 Input NOR Logic Gates</t>
  </si>
  <si>
    <t>Dual Inverters</t>
  </si>
  <si>
    <t>SOT363, X2-DFN0910-6, X2-DFN1010-6, X2-DFN1410-6</t>
  </si>
  <si>
    <t>Dual Inverters, Open Drains</t>
  </si>
  <si>
    <t>Dual Buffer Open Drain Outputs</t>
  </si>
  <si>
    <t>Dual 2 Input AND Logic Gates</t>
  </si>
  <si>
    <t>Dual 3-State Buffer, OE HIGH</t>
  </si>
  <si>
    <t>Dual 3-State Buffer OE LOW</t>
  </si>
  <si>
    <t>Dual Schmitt Trigger Inverters</t>
  </si>
  <si>
    <t>Dual Schmitt Trigger Buffer</t>
  </si>
  <si>
    <t>Dual 2 Input OR Logic Gates</t>
  </si>
  <si>
    <t>Dual Buffer</t>
  </si>
  <si>
    <t>Dual 1 Buffer and 1 Inverter</t>
  </si>
  <si>
    <t>Inverter/Buffer</t>
  </si>
  <si>
    <t>X2-DFN0910-6, X2-DFN1010-6, X2-DFN1410-6</t>
  </si>
  <si>
    <t>Dual 2 Input XOR Logic Gates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</si>
  <si>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</si>
  <si>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</si>
  <si>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</si>
  <si>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</si>
  <si>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</si>
  <si>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Single Bit Voltage Translator with Bus Hold</t>
  </si>
  <si>
    <t>HC</t>
  </si>
  <si>
    <t>PDIP-14, SO-14, TSSOP-14</t>
  </si>
  <si>
    <t>HCT</t>
  </si>
  <si>
    <t>LV</t>
  </si>
  <si>
    <t>Hex Buffer</t>
  </si>
  <si>
    <t>Quad 2 Input Schmitt Trigger NAND Logic Gates</t>
  </si>
  <si>
    <t>Schmitt Trigger</t>
  </si>
  <si>
    <t>LVC</t>
  </si>
  <si>
    <t>SOT25, SOT353, SOT553, X2-DFN0808-4, X2-DFN1010-6, X2-DFN1409-6, X2-DFN1410-6</t>
  </si>
  <si>
    <t>Single 3 Input NAND Gate</t>
  </si>
  <si>
    <t>SOT363, X2-DFN1010-6, X2-DFN1410-6</t>
  </si>
  <si>
    <t>Single 3 Input AND Gate</t>
  </si>
  <si>
    <t>SOT25, SOT353, SOT553, X2-DFN0808-4, X2-DFN1409-6</t>
  </si>
  <si>
    <t>Analog Switch</t>
  </si>
  <si>
    <t>Anlog Switch</t>
  </si>
  <si>
    <t>SOT363, X2-DFN1410-6</t>
  </si>
  <si>
    <t>Multi-Functional Gate, Configurable, 3 Input</t>
  </si>
  <si>
    <t>Multifunction</t>
  </si>
  <si>
    <t>Multi-Functional Gate,  Configurable, 3 Input</t>
  </si>
  <si>
    <t>X2-DFN1010-6, X2-DFN1409-6, X2-DFN1410-6</t>
  </si>
  <si>
    <t>Octal Buffer/Line Driver with 3 State Outputs</t>
  </si>
  <si>
    <t>TSSOP-20, V-QFN4525-20</t>
  </si>
  <si>
    <t>Octal Bus Transceiver with 3-state Outputs</t>
  </si>
  <si>
    <t>Octal D-Type Flip-Flop with Clear</t>
  </si>
  <si>
    <t>Flip-Flop</t>
  </si>
  <si>
    <t>X2-DFN1210-8, X2-DFN1410-8, X2-DFN2010-8</t>
  </si>
  <si>
    <t>SOT26, SOT363, X2-DFN1010-6, X2-DFN1409-6, X2-DFN1410-6</t>
  </si>
  <si>
    <t>Dual Buffer Open Drain</t>
  </si>
  <si>
    <t>Dual  Buffer</t>
  </si>
  <si>
    <t>Dual 2 Input NAND Logic Gates Open Drains</t>
  </si>
  <si>
    <t>Dual Bit Voltage Translator</t>
  </si>
  <si>
    <t>X2-DFN1210-8, X2-DFN1410-8</t>
  </si>
  <si>
    <t>Octal Transparent D-Type Latch with 3-State Outputs</t>
  </si>
  <si>
    <t>Latch</t>
  </si>
  <si>
    <t>Octal D-Type Flip-Flop with 3 State Outputs</t>
  </si>
  <si>
    <t>Triple Inverter Gate</t>
  </si>
  <si>
    <t>SSOP-8, VSSOP-8</t>
  </si>
  <si>
    <t>Triple Inverter with Open-Drain Outputs</t>
  </si>
  <si>
    <t>Triple gate 1 input Buffer Open Drain</t>
  </si>
  <si>
    <t>Triple gate 1 Input Schmitt Trigger Inverter</t>
  </si>
  <si>
    <t>Triple gate1 Input Schmitt Trigger Buffer</t>
  </si>
  <si>
    <t>Triple gate 1 Input Buffer</t>
  </si>
  <si>
    <t>LVCE</t>
  </si>
  <si>
    <t>Octal Buffer/Line Driver with Bus Hold / 3 State Outputs</t>
  </si>
  <si>
    <t>Octal Bus Transceiver with Bus Hold / 3 State Outputs</t>
  </si>
  <si>
    <t>Dual Bit Voltage Translator with Bus Hold</t>
  </si>
  <si>
    <t>Octal Bus Transceiver with 3-State Outputs</t>
  </si>
  <si>
    <t>LVT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</si>
</sst>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0" TargetMode="External"/><Relationship Id="rId_hyperlink_2" Type="http://schemas.openxmlformats.org/officeDocument/2006/relationships/hyperlink" Target="https://www.diodes.com/assets/Datasheets/74AHC00.pdf" TargetMode="External"/><Relationship Id="rId_hyperlink_3" Type="http://schemas.openxmlformats.org/officeDocument/2006/relationships/hyperlink" Target="https://www.diodes.com/part/view/74AHC04" TargetMode="External"/><Relationship Id="rId_hyperlink_4" Type="http://schemas.openxmlformats.org/officeDocument/2006/relationships/hyperlink" Target="https://www.diodes.com/assets/Datasheets/74AHC04.pdf" TargetMode="External"/><Relationship Id="rId_hyperlink_5" Type="http://schemas.openxmlformats.org/officeDocument/2006/relationships/hyperlink" Target="https://www.diodes.com/part/view/74AHC05" TargetMode="External"/><Relationship Id="rId_hyperlink_6" Type="http://schemas.openxmlformats.org/officeDocument/2006/relationships/hyperlink" Target="https://www.diodes.com/assets/Datasheets/74AHC05.pdf" TargetMode="External"/><Relationship Id="rId_hyperlink_7" Type="http://schemas.openxmlformats.org/officeDocument/2006/relationships/hyperlink" Target="https://www.diodes.com/part/view/74AHC08" TargetMode="External"/><Relationship Id="rId_hyperlink_8" Type="http://schemas.openxmlformats.org/officeDocument/2006/relationships/hyperlink" Target="https://www.diodes.com/assets/Datasheets/74AHC08.pdf" TargetMode="External"/><Relationship Id="rId_hyperlink_9" Type="http://schemas.openxmlformats.org/officeDocument/2006/relationships/hyperlink" Target="https://www.diodes.com/part/view/74AHC125" TargetMode="External"/><Relationship Id="rId_hyperlink_10" Type="http://schemas.openxmlformats.org/officeDocument/2006/relationships/hyperlink" Target="https://www.diodes.com/assets/Datasheets/74AHC125.pdf" TargetMode="External"/><Relationship Id="rId_hyperlink_11" Type="http://schemas.openxmlformats.org/officeDocument/2006/relationships/hyperlink" Target="https://www.diodes.com/part/view/74AHC126" TargetMode="External"/><Relationship Id="rId_hyperlink_12" Type="http://schemas.openxmlformats.org/officeDocument/2006/relationships/hyperlink" Target="https://www.diodes.com/assets/Datasheets/74AHC126.pdf" TargetMode="External"/><Relationship Id="rId_hyperlink_13" Type="http://schemas.openxmlformats.org/officeDocument/2006/relationships/hyperlink" Target="https://www.diodes.com/part/view/74AHC138" TargetMode="External"/><Relationship Id="rId_hyperlink_14" Type="http://schemas.openxmlformats.org/officeDocument/2006/relationships/hyperlink" Target="https://www.diodes.com/assets/Datasheets/74AHC138.pdf" TargetMode="External"/><Relationship Id="rId_hyperlink_15" Type="http://schemas.openxmlformats.org/officeDocument/2006/relationships/hyperlink" Target="https://www.diodes.com/part/view/74AHC14" TargetMode="External"/><Relationship Id="rId_hyperlink_16" Type="http://schemas.openxmlformats.org/officeDocument/2006/relationships/hyperlink" Target="https://www.diodes.com/assets/Datasheets/74AHC14.pdf" TargetMode="External"/><Relationship Id="rId_hyperlink_17" Type="http://schemas.openxmlformats.org/officeDocument/2006/relationships/hyperlink" Target="https://www.diodes.com/part/view/74AHC164" TargetMode="External"/><Relationship Id="rId_hyperlink_18" Type="http://schemas.openxmlformats.org/officeDocument/2006/relationships/hyperlink" Target="https://www.diodes.com/assets/Datasheets/74AHC164.pdf" TargetMode="External"/><Relationship Id="rId_hyperlink_19" Type="http://schemas.openxmlformats.org/officeDocument/2006/relationships/hyperlink" Target="https://www.diodes.com/part/view/74AHC1G00" TargetMode="External"/><Relationship Id="rId_hyperlink_20" Type="http://schemas.openxmlformats.org/officeDocument/2006/relationships/hyperlink" Target="https://www.diodes.com/assets/Datasheets/74AHC1G00.pdf" TargetMode="External"/><Relationship Id="rId_hyperlink_21" Type="http://schemas.openxmlformats.org/officeDocument/2006/relationships/hyperlink" Target="https://www.diodes.com/part/view/74AHC1G00Q" TargetMode="External"/><Relationship Id="rId_hyperlink_22" Type="http://schemas.openxmlformats.org/officeDocument/2006/relationships/hyperlink" Target="https://www.diodes.com/assets/Datasheets/74AHC1G00Q.pdf" TargetMode="External"/><Relationship Id="rId_hyperlink_23" Type="http://schemas.openxmlformats.org/officeDocument/2006/relationships/hyperlink" Target="https://www.diodes.com/part/view/74AHC1G02" TargetMode="External"/><Relationship Id="rId_hyperlink_24" Type="http://schemas.openxmlformats.org/officeDocument/2006/relationships/hyperlink" Target="https://www.diodes.com/assets/Datasheets/74AHC1G02.pdf" TargetMode="External"/><Relationship Id="rId_hyperlink_25" Type="http://schemas.openxmlformats.org/officeDocument/2006/relationships/hyperlink" Target="https://www.diodes.com/part/view/74AHC1G02Q" TargetMode="External"/><Relationship Id="rId_hyperlink_26" Type="http://schemas.openxmlformats.org/officeDocument/2006/relationships/hyperlink" Target="https://www.diodes.com/assets/Datasheets/74AHC1G02Q.pdf" TargetMode="External"/><Relationship Id="rId_hyperlink_27" Type="http://schemas.openxmlformats.org/officeDocument/2006/relationships/hyperlink" Target="https://www.diodes.com/part/view/74AHC1G04" TargetMode="External"/><Relationship Id="rId_hyperlink_28" Type="http://schemas.openxmlformats.org/officeDocument/2006/relationships/hyperlink" Target="https://www.diodes.com/assets/Datasheets/74AHC1G04.pdf" TargetMode="External"/><Relationship Id="rId_hyperlink_29" Type="http://schemas.openxmlformats.org/officeDocument/2006/relationships/hyperlink" Target="https://www.diodes.com/part/view/74AHC1G04Q" TargetMode="External"/><Relationship Id="rId_hyperlink_30" Type="http://schemas.openxmlformats.org/officeDocument/2006/relationships/hyperlink" Target="https://www.diodes.com/assets/Datasheets/74AHC1G04Q.pdf" TargetMode="External"/><Relationship Id="rId_hyperlink_31" Type="http://schemas.openxmlformats.org/officeDocument/2006/relationships/hyperlink" Target="https://www.diodes.com/part/view/74AHC1G07Q" TargetMode="External"/><Relationship Id="rId_hyperlink_32" Type="http://schemas.openxmlformats.org/officeDocument/2006/relationships/hyperlink" Target="https://www.diodes.com/assets/Datasheets/74AHC1G07Q.pdf" TargetMode="External"/><Relationship Id="rId_hyperlink_33" Type="http://schemas.openxmlformats.org/officeDocument/2006/relationships/hyperlink" Target="https://www.diodes.com/part/view/74AHC1G08" TargetMode="External"/><Relationship Id="rId_hyperlink_34" Type="http://schemas.openxmlformats.org/officeDocument/2006/relationships/hyperlink" Target="https://www.diodes.com/assets/Datasheets/74AHC1G08.pdf" TargetMode="External"/><Relationship Id="rId_hyperlink_35" Type="http://schemas.openxmlformats.org/officeDocument/2006/relationships/hyperlink" Target="https://www.diodes.com/part/view/74AHC1G08Q" TargetMode="External"/><Relationship Id="rId_hyperlink_36" Type="http://schemas.openxmlformats.org/officeDocument/2006/relationships/hyperlink" Target="https://www.diodes.com/assets/Datasheets/74AHC1G08Q.pdf" TargetMode="External"/><Relationship Id="rId_hyperlink_37" Type="http://schemas.openxmlformats.org/officeDocument/2006/relationships/hyperlink" Target="https://www.diodes.com/part/view/74AHC1G09" TargetMode="External"/><Relationship Id="rId_hyperlink_38" Type="http://schemas.openxmlformats.org/officeDocument/2006/relationships/hyperlink" Target="https://www.diodes.com/assets/Datasheets/74AHC1G09.pdf" TargetMode="External"/><Relationship Id="rId_hyperlink_39" Type="http://schemas.openxmlformats.org/officeDocument/2006/relationships/hyperlink" Target="https://www.diodes.com/part/view/74AHC1G09Q" TargetMode="External"/><Relationship Id="rId_hyperlink_40" Type="http://schemas.openxmlformats.org/officeDocument/2006/relationships/hyperlink" Target="https://www.diodes.com/assets/Datasheets/74AHC1G09Q.pdf" TargetMode="External"/><Relationship Id="rId_hyperlink_41" Type="http://schemas.openxmlformats.org/officeDocument/2006/relationships/hyperlink" Target="https://www.diodes.com/part/view/74AHC1G125" TargetMode="External"/><Relationship Id="rId_hyperlink_42" Type="http://schemas.openxmlformats.org/officeDocument/2006/relationships/hyperlink" Target="https://www.diodes.com/assets/Datasheets/74AHC1G125.pdf" TargetMode="External"/><Relationship Id="rId_hyperlink_43" Type="http://schemas.openxmlformats.org/officeDocument/2006/relationships/hyperlink" Target="https://www.diodes.com/part/view/74AHC1G125Q" TargetMode="External"/><Relationship Id="rId_hyperlink_44" Type="http://schemas.openxmlformats.org/officeDocument/2006/relationships/hyperlink" Target="https://www.diodes.com/assets/Datasheets/74AHC1G125Q.pdf" TargetMode="External"/><Relationship Id="rId_hyperlink_45" Type="http://schemas.openxmlformats.org/officeDocument/2006/relationships/hyperlink" Target="https://www.diodes.com/part/view/74AHC1G126" TargetMode="External"/><Relationship Id="rId_hyperlink_46" Type="http://schemas.openxmlformats.org/officeDocument/2006/relationships/hyperlink" Target="https://www.diodes.com/assets/Datasheets/74AHC1G126.pdf" TargetMode="External"/><Relationship Id="rId_hyperlink_47" Type="http://schemas.openxmlformats.org/officeDocument/2006/relationships/hyperlink" Target="https://www.diodes.com/part/view/74AHC1G126Q" TargetMode="External"/><Relationship Id="rId_hyperlink_48" Type="http://schemas.openxmlformats.org/officeDocument/2006/relationships/hyperlink" Target="https://www.diodes.com/assets/Datasheets/74AHC1G126Q.pdf" TargetMode="External"/><Relationship Id="rId_hyperlink_49" Type="http://schemas.openxmlformats.org/officeDocument/2006/relationships/hyperlink" Target="https://www.diodes.com/part/view/74AHC1G14" TargetMode="External"/><Relationship Id="rId_hyperlink_50" Type="http://schemas.openxmlformats.org/officeDocument/2006/relationships/hyperlink" Target="https://www.diodes.com/assets/Datasheets/74AHC1G14.pdf" TargetMode="External"/><Relationship Id="rId_hyperlink_51" Type="http://schemas.openxmlformats.org/officeDocument/2006/relationships/hyperlink" Target="https://www.diodes.com/part/view/74AHC1G14Q" TargetMode="External"/><Relationship Id="rId_hyperlink_52" Type="http://schemas.openxmlformats.org/officeDocument/2006/relationships/hyperlink" Target="https://www.diodes.com/assets/Datasheets/74AHC1G14Q.pdf" TargetMode="External"/><Relationship Id="rId_hyperlink_53" Type="http://schemas.openxmlformats.org/officeDocument/2006/relationships/hyperlink" Target="https://www.diodes.com/part/view/74AHC1G32" TargetMode="External"/><Relationship Id="rId_hyperlink_54" Type="http://schemas.openxmlformats.org/officeDocument/2006/relationships/hyperlink" Target="https://www.diodes.com/assets/Datasheets/74AHC1G32.pdf" TargetMode="External"/><Relationship Id="rId_hyperlink_55" Type="http://schemas.openxmlformats.org/officeDocument/2006/relationships/hyperlink" Target="https://www.diodes.com/part/view/74AHC1G32Q" TargetMode="External"/><Relationship Id="rId_hyperlink_56" Type="http://schemas.openxmlformats.org/officeDocument/2006/relationships/hyperlink" Target="https://www.diodes.com/assets/Datasheets/74AHC1G32Q.pdf" TargetMode="External"/><Relationship Id="rId_hyperlink_57" Type="http://schemas.openxmlformats.org/officeDocument/2006/relationships/hyperlink" Target="https://www.diodes.com/part/view/74AHC1G86" TargetMode="External"/><Relationship Id="rId_hyperlink_58" Type="http://schemas.openxmlformats.org/officeDocument/2006/relationships/hyperlink" Target="https://www.diodes.com/assets/Datasheets/74AHC1G86.pdf" TargetMode="External"/><Relationship Id="rId_hyperlink_59" Type="http://schemas.openxmlformats.org/officeDocument/2006/relationships/hyperlink" Target="https://www.diodes.com/part/view/74AHC1G86Q" TargetMode="External"/><Relationship Id="rId_hyperlink_60" Type="http://schemas.openxmlformats.org/officeDocument/2006/relationships/hyperlink" Target="https://www.diodes.com/assets/Datasheets/74AHC1G86Q.pdf" TargetMode="External"/><Relationship Id="rId_hyperlink_61" Type="http://schemas.openxmlformats.org/officeDocument/2006/relationships/hyperlink" Target="https://www.diodes.com/part/view/74AHC1GU04" TargetMode="External"/><Relationship Id="rId_hyperlink_62" Type="http://schemas.openxmlformats.org/officeDocument/2006/relationships/hyperlink" Target="https://www.diodes.com/assets/Datasheets/74AHC1GU04.pdf" TargetMode="External"/><Relationship Id="rId_hyperlink_63" Type="http://schemas.openxmlformats.org/officeDocument/2006/relationships/hyperlink" Target="https://www.diodes.com/part/view/74AHC32" TargetMode="External"/><Relationship Id="rId_hyperlink_64" Type="http://schemas.openxmlformats.org/officeDocument/2006/relationships/hyperlink" Target="https://www.diodes.com/assets/Datasheets/74AHC32.pdf" TargetMode="External"/><Relationship Id="rId_hyperlink_65" Type="http://schemas.openxmlformats.org/officeDocument/2006/relationships/hyperlink" Target="https://www.diodes.com/part/view/74AHC594" TargetMode="External"/><Relationship Id="rId_hyperlink_66" Type="http://schemas.openxmlformats.org/officeDocument/2006/relationships/hyperlink" Target="https://www.diodes.com/assets/Datasheets/74AHC594.pdf" TargetMode="External"/><Relationship Id="rId_hyperlink_67" Type="http://schemas.openxmlformats.org/officeDocument/2006/relationships/hyperlink" Target="https://www.diodes.com/part/view/74AHC595" TargetMode="External"/><Relationship Id="rId_hyperlink_68" Type="http://schemas.openxmlformats.org/officeDocument/2006/relationships/hyperlink" Target="https://www.diodes.com/assets/Datasheets/74AHC595.pdf" TargetMode="External"/><Relationship Id="rId_hyperlink_69" Type="http://schemas.openxmlformats.org/officeDocument/2006/relationships/hyperlink" Target="https://www.diodes.com/part/view/74AHC86" TargetMode="External"/><Relationship Id="rId_hyperlink_70" Type="http://schemas.openxmlformats.org/officeDocument/2006/relationships/hyperlink" Target="https://www.diodes.com/assets/Datasheets/74AHC86.pdf" TargetMode="External"/><Relationship Id="rId_hyperlink_71" Type="http://schemas.openxmlformats.org/officeDocument/2006/relationships/hyperlink" Target="https://www.diodes.com/part/view/74AHCT00" TargetMode="External"/><Relationship Id="rId_hyperlink_72" Type="http://schemas.openxmlformats.org/officeDocument/2006/relationships/hyperlink" Target="https://www.diodes.com/assets/Datasheets/74AHCT00.pdf" TargetMode="External"/><Relationship Id="rId_hyperlink_73" Type="http://schemas.openxmlformats.org/officeDocument/2006/relationships/hyperlink" Target="https://www.diodes.com/part/view/74AHCT04" TargetMode="External"/><Relationship Id="rId_hyperlink_74" Type="http://schemas.openxmlformats.org/officeDocument/2006/relationships/hyperlink" Target="https://www.diodes.com/assets/Datasheets/74AHCT04.pdf" TargetMode="External"/><Relationship Id="rId_hyperlink_75" Type="http://schemas.openxmlformats.org/officeDocument/2006/relationships/hyperlink" Target="https://www.diodes.com/part/view/74AHCT08" TargetMode="External"/><Relationship Id="rId_hyperlink_76" Type="http://schemas.openxmlformats.org/officeDocument/2006/relationships/hyperlink" Target="https://www.diodes.com/assets/Datasheets/74AHCT08.pdf" TargetMode="External"/><Relationship Id="rId_hyperlink_77" Type="http://schemas.openxmlformats.org/officeDocument/2006/relationships/hyperlink" Target="https://www.diodes.com/part/view/74AHCT125" TargetMode="External"/><Relationship Id="rId_hyperlink_78" Type="http://schemas.openxmlformats.org/officeDocument/2006/relationships/hyperlink" Target="https://www.diodes.com/assets/Datasheets/74AHCT125.pdf" TargetMode="External"/><Relationship Id="rId_hyperlink_79" Type="http://schemas.openxmlformats.org/officeDocument/2006/relationships/hyperlink" Target="https://www.diodes.com/part/view/74AHCT126" TargetMode="External"/><Relationship Id="rId_hyperlink_80" Type="http://schemas.openxmlformats.org/officeDocument/2006/relationships/hyperlink" Target="https://www.diodes.com/assets/Datasheets/74AHCT126.pdf" TargetMode="External"/><Relationship Id="rId_hyperlink_81" Type="http://schemas.openxmlformats.org/officeDocument/2006/relationships/hyperlink" Target="https://www.diodes.com/part/view/74AHCT138" TargetMode="External"/><Relationship Id="rId_hyperlink_82" Type="http://schemas.openxmlformats.org/officeDocument/2006/relationships/hyperlink" Target="https://www.diodes.com/assets/Datasheets/74AHCT138.pdf" TargetMode="External"/><Relationship Id="rId_hyperlink_83" Type="http://schemas.openxmlformats.org/officeDocument/2006/relationships/hyperlink" Target="https://www.diodes.com/part/view/74AHCT14" TargetMode="External"/><Relationship Id="rId_hyperlink_84" Type="http://schemas.openxmlformats.org/officeDocument/2006/relationships/hyperlink" Target="https://www.diodes.com/assets/Datasheets/74AHCT14.pdf" TargetMode="External"/><Relationship Id="rId_hyperlink_85" Type="http://schemas.openxmlformats.org/officeDocument/2006/relationships/hyperlink" Target="https://www.diodes.com/part/view/74AHCT164" TargetMode="External"/><Relationship Id="rId_hyperlink_86" Type="http://schemas.openxmlformats.org/officeDocument/2006/relationships/hyperlink" Target="https://www.diodes.com/assets/Datasheets/74AHCT164.pdf" TargetMode="External"/><Relationship Id="rId_hyperlink_87" Type="http://schemas.openxmlformats.org/officeDocument/2006/relationships/hyperlink" Target="https://www.diodes.com/part/view/74AHCT1G00" TargetMode="External"/><Relationship Id="rId_hyperlink_88" Type="http://schemas.openxmlformats.org/officeDocument/2006/relationships/hyperlink" Target="https://www.diodes.com/assets/Datasheets/74AHCT1G00.pdf" TargetMode="External"/><Relationship Id="rId_hyperlink_89" Type="http://schemas.openxmlformats.org/officeDocument/2006/relationships/hyperlink" Target="https://www.diodes.com/part/view/74AHCT1G00Q" TargetMode="External"/><Relationship Id="rId_hyperlink_90" Type="http://schemas.openxmlformats.org/officeDocument/2006/relationships/hyperlink" Target="https://www.diodes.com/assets/Datasheets/74AHCT1G00Q.pdf" TargetMode="External"/><Relationship Id="rId_hyperlink_91" Type="http://schemas.openxmlformats.org/officeDocument/2006/relationships/hyperlink" Target="https://www.diodes.com/part/view/74AHCT1G02" TargetMode="External"/><Relationship Id="rId_hyperlink_92" Type="http://schemas.openxmlformats.org/officeDocument/2006/relationships/hyperlink" Target="https://www.diodes.com/assets/Datasheets/74AHCT1G02.pdf" TargetMode="External"/><Relationship Id="rId_hyperlink_93" Type="http://schemas.openxmlformats.org/officeDocument/2006/relationships/hyperlink" Target="https://www.diodes.com/part/view/74AHCT1G02Q" TargetMode="External"/><Relationship Id="rId_hyperlink_94" Type="http://schemas.openxmlformats.org/officeDocument/2006/relationships/hyperlink" Target="https://www.diodes.com/assets/Datasheets/74AHCT1G02Q.pdf" TargetMode="External"/><Relationship Id="rId_hyperlink_95" Type="http://schemas.openxmlformats.org/officeDocument/2006/relationships/hyperlink" Target="https://www.diodes.com/part/view/74AHCT1G04" TargetMode="External"/><Relationship Id="rId_hyperlink_96" Type="http://schemas.openxmlformats.org/officeDocument/2006/relationships/hyperlink" Target="https://www.diodes.com/assets/Datasheets/74AHCT1G04.pdf" TargetMode="External"/><Relationship Id="rId_hyperlink_97" Type="http://schemas.openxmlformats.org/officeDocument/2006/relationships/hyperlink" Target="https://www.diodes.com/part/view/74AHCT1G04Q" TargetMode="External"/><Relationship Id="rId_hyperlink_98" Type="http://schemas.openxmlformats.org/officeDocument/2006/relationships/hyperlink" Target="https://www.diodes.com/assets/Datasheets/74AHCT1G04Q.pdf" TargetMode="External"/><Relationship Id="rId_hyperlink_99" Type="http://schemas.openxmlformats.org/officeDocument/2006/relationships/hyperlink" Target="https://www.diodes.com/part/view/74AHCT1G07Q" TargetMode="External"/><Relationship Id="rId_hyperlink_100" Type="http://schemas.openxmlformats.org/officeDocument/2006/relationships/hyperlink" Target="https://www.diodes.com/assets/Datasheets/74AHCT1G07Q.pdf" TargetMode="External"/><Relationship Id="rId_hyperlink_101" Type="http://schemas.openxmlformats.org/officeDocument/2006/relationships/hyperlink" Target="https://www.diodes.com/part/view/74AHCT1G08" TargetMode="External"/><Relationship Id="rId_hyperlink_102" Type="http://schemas.openxmlformats.org/officeDocument/2006/relationships/hyperlink" Target="https://www.diodes.com/assets/Datasheets/74AHCT1G08.pdf" TargetMode="External"/><Relationship Id="rId_hyperlink_103" Type="http://schemas.openxmlformats.org/officeDocument/2006/relationships/hyperlink" Target="https://www.diodes.com/part/view/74AHCT1G08Q" TargetMode="External"/><Relationship Id="rId_hyperlink_104" Type="http://schemas.openxmlformats.org/officeDocument/2006/relationships/hyperlink" Target="https://www.diodes.com/assets/Datasheets/74AHCT1G08Q.pdf" TargetMode="External"/><Relationship Id="rId_hyperlink_105" Type="http://schemas.openxmlformats.org/officeDocument/2006/relationships/hyperlink" Target="https://www.diodes.com/part/view/74AHCT1G125" TargetMode="External"/><Relationship Id="rId_hyperlink_106" Type="http://schemas.openxmlformats.org/officeDocument/2006/relationships/hyperlink" Target="https://www.diodes.com/assets/Datasheets/74AHCT1G125.pdf" TargetMode="External"/><Relationship Id="rId_hyperlink_107" Type="http://schemas.openxmlformats.org/officeDocument/2006/relationships/hyperlink" Target="https://www.diodes.com/part/view/74AHCT1G125Q" TargetMode="External"/><Relationship Id="rId_hyperlink_108" Type="http://schemas.openxmlformats.org/officeDocument/2006/relationships/hyperlink" Target="https://www.diodes.com/assets/Datasheets/74AHCT1G125Q.pdf" TargetMode="External"/><Relationship Id="rId_hyperlink_109" Type="http://schemas.openxmlformats.org/officeDocument/2006/relationships/hyperlink" Target="https://www.diodes.com/part/view/74AHCT1G126" TargetMode="External"/><Relationship Id="rId_hyperlink_110" Type="http://schemas.openxmlformats.org/officeDocument/2006/relationships/hyperlink" Target="https://www.diodes.com/assets/Datasheets/74AHCT1G126.pdf" TargetMode="External"/><Relationship Id="rId_hyperlink_111" Type="http://schemas.openxmlformats.org/officeDocument/2006/relationships/hyperlink" Target="https://www.diodes.com/part/view/74AHCT1G126Q" TargetMode="External"/><Relationship Id="rId_hyperlink_112" Type="http://schemas.openxmlformats.org/officeDocument/2006/relationships/hyperlink" Target="https://www.diodes.com/assets/Datasheets/74AHCT1G126Q.pdf" TargetMode="External"/><Relationship Id="rId_hyperlink_113" Type="http://schemas.openxmlformats.org/officeDocument/2006/relationships/hyperlink" Target="https://www.diodes.com/part/view/74AHCT1G14" TargetMode="External"/><Relationship Id="rId_hyperlink_114" Type="http://schemas.openxmlformats.org/officeDocument/2006/relationships/hyperlink" Target="https://www.diodes.com/assets/Datasheets/74AHCT1G14.pdf" TargetMode="External"/><Relationship Id="rId_hyperlink_115" Type="http://schemas.openxmlformats.org/officeDocument/2006/relationships/hyperlink" Target="https://www.diodes.com/part/view/74AHCT1G14Q" TargetMode="External"/><Relationship Id="rId_hyperlink_116" Type="http://schemas.openxmlformats.org/officeDocument/2006/relationships/hyperlink" Target="https://www.diodes.com/assets/Datasheets/74AHCT1G14Q.pdf" TargetMode="External"/><Relationship Id="rId_hyperlink_117" Type="http://schemas.openxmlformats.org/officeDocument/2006/relationships/hyperlink" Target="https://www.diodes.com/part/view/74AHCT1G32" TargetMode="External"/><Relationship Id="rId_hyperlink_118" Type="http://schemas.openxmlformats.org/officeDocument/2006/relationships/hyperlink" Target="https://www.diodes.com/assets/Datasheets/74AHCT1G32.pdf" TargetMode="External"/><Relationship Id="rId_hyperlink_119" Type="http://schemas.openxmlformats.org/officeDocument/2006/relationships/hyperlink" Target="https://www.diodes.com/part/view/74AHCT1G32Q" TargetMode="External"/><Relationship Id="rId_hyperlink_120" Type="http://schemas.openxmlformats.org/officeDocument/2006/relationships/hyperlink" Target="https://www.diodes.com/assets/Datasheets/74AHCT1G32Q.pdf" TargetMode="External"/><Relationship Id="rId_hyperlink_121" Type="http://schemas.openxmlformats.org/officeDocument/2006/relationships/hyperlink" Target="https://www.diodes.com/part/view/74AHCT1G86" TargetMode="External"/><Relationship Id="rId_hyperlink_122" Type="http://schemas.openxmlformats.org/officeDocument/2006/relationships/hyperlink" Target="https://www.diodes.com/assets/Datasheets/74AHCT1G86.pdf" TargetMode="External"/><Relationship Id="rId_hyperlink_123" Type="http://schemas.openxmlformats.org/officeDocument/2006/relationships/hyperlink" Target="https://www.diodes.com/part/view/74AHCT1G86Q" TargetMode="External"/><Relationship Id="rId_hyperlink_124" Type="http://schemas.openxmlformats.org/officeDocument/2006/relationships/hyperlink" Target="https://www.diodes.com/assets/Datasheets/74AHCT1G86Q.pdf" TargetMode="External"/><Relationship Id="rId_hyperlink_125" Type="http://schemas.openxmlformats.org/officeDocument/2006/relationships/hyperlink" Target="https://www.diodes.com/part/view/74AHCT32" TargetMode="External"/><Relationship Id="rId_hyperlink_126" Type="http://schemas.openxmlformats.org/officeDocument/2006/relationships/hyperlink" Target="https://www.diodes.com/assets/Datasheets/74AHCT32.pdf" TargetMode="External"/><Relationship Id="rId_hyperlink_127" Type="http://schemas.openxmlformats.org/officeDocument/2006/relationships/hyperlink" Target="https://www.diodes.com/part/view/74AHCT594" TargetMode="External"/><Relationship Id="rId_hyperlink_128" Type="http://schemas.openxmlformats.org/officeDocument/2006/relationships/hyperlink" Target="https://www.diodes.com/assets/Datasheets/74AHCT594.pdf" TargetMode="External"/><Relationship Id="rId_hyperlink_129" Type="http://schemas.openxmlformats.org/officeDocument/2006/relationships/hyperlink" Target="https://www.diodes.com/part/view/74AHCT595" TargetMode="External"/><Relationship Id="rId_hyperlink_130" Type="http://schemas.openxmlformats.org/officeDocument/2006/relationships/hyperlink" Target="https://www.diodes.com/assets/Datasheets/74AHCT595.pdf" TargetMode="External"/><Relationship Id="rId_hyperlink_131" Type="http://schemas.openxmlformats.org/officeDocument/2006/relationships/hyperlink" Target="https://www.diodes.com/part/view/74AHCT86" TargetMode="External"/><Relationship Id="rId_hyperlink_132" Type="http://schemas.openxmlformats.org/officeDocument/2006/relationships/hyperlink" Target="https://www.diodes.com/assets/Datasheets/74AHCT86.pdf" TargetMode="External"/><Relationship Id="rId_hyperlink_133" Type="http://schemas.openxmlformats.org/officeDocument/2006/relationships/hyperlink" Target="https://www.diodes.com/part/view/74AHCU04" TargetMode="External"/><Relationship Id="rId_hyperlink_134" Type="http://schemas.openxmlformats.org/officeDocument/2006/relationships/hyperlink" Target="https://www.diodes.com/assets/Datasheets/74AHCU04.pdf" TargetMode="External"/><Relationship Id="rId_hyperlink_135" Type="http://schemas.openxmlformats.org/officeDocument/2006/relationships/hyperlink" Target="https://www.diodes.com/part/view/74AUP1G00" TargetMode="External"/><Relationship Id="rId_hyperlink_136" Type="http://schemas.openxmlformats.org/officeDocument/2006/relationships/hyperlink" Target="https://www.diodes.com/assets/Datasheets/74AUP1G00.pdf" TargetMode="External"/><Relationship Id="rId_hyperlink_137" Type="http://schemas.openxmlformats.org/officeDocument/2006/relationships/hyperlink" Target="https://www.diodes.com/part/view/74AUP1G02" TargetMode="External"/><Relationship Id="rId_hyperlink_138" Type="http://schemas.openxmlformats.org/officeDocument/2006/relationships/hyperlink" Target="https://www.diodes.com/assets/Datasheets/74AUP1G02.pdf" TargetMode="External"/><Relationship Id="rId_hyperlink_139" Type="http://schemas.openxmlformats.org/officeDocument/2006/relationships/hyperlink" Target="https://www.diodes.com/part/view/74AUP1G04" TargetMode="External"/><Relationship Id="rId_hyperlink_140" Type="http://schemas.openxmlformats.org/officeDocument/2006/relationships/hyperlink" Target="https://www.diodes.com/assets/Datasheets/74AUP1G04.pdf" TargetMode="External"/><Relationship Id="rId_hyperlink_141" Type="http://schemas.openxmlformats.org/officeDocument/2006/relationships/hyperlink" Target="https://www.diodes.com/part/view/74AUP1G06" TargetMode="External"/><Relationship Id="rId_hyperlink_142" Type="http://schemas.openxmlformats.org/officeDocument/2006/relationships/hyperlink" Target="https://www.diodes.com/assets/Datasheets/74AUP1G06.pdf" TargetMode="External"/><Relationship Id="rId_hyperlink_143" Type="http://schemas.openxmlformats.org/officeDocument/2006/relationships/hyperlink" Target="https://www.diodes.com/part/view/74AUP1G07" TargetMode="External"/><Relationship Id="rId_hyperlink_144" Type="http://schemas.openxmlformats.org/officeDocument/2006/relationships/hyperlink" Target="https://www.diodes.com/assets/Datasheets/74AUP1G07.pdf" TargetMode="External"/><Relationship Id="rId_hyperlink_145" Type="http://schemas.openxmlformats.org/officeDocument/2006/relationships/hyperlink" Target="https://www.diodes.com/part/view/74AUP1G08" TargetMode="External"/><Relationship Id="rId_hyperlink_146" Type="http://schemas.openxmlformats.org/officeDocument/2006/relationships/hyperlink" Target="https://www.diodes.com/assets/Datasheets/74AUP1G08.pdf" TargetMode="External"/><Relationship Id="rId_hyperlink_147" Type="http://schemas.openxmlformats.org/officeDocument/2006/relationships/hyperlink" Target="https://www.diodes.com/part/view/74AUP1G09" TargetMode="External"/><Relationship Id="rId_hyperlink_148" Type="http://schemas.openxmlformats.org/officeDocument/2006/relationships/hyperlink" Target="https://www.diodes.com/assets/Datasheets/74AUP1G09.pdf" TargetMode="External"/><Relationship Id="rId_hyperlink_149" Type="http://schemas.openxmlformats.org/officeDocument/2006/relationships/hyperlink" Target="https://www.diodes.com/part/view/74AUP1G125" TargetMode="External"/><Relationship Id="rId_hyperlink_150" Type="http://schemas.openxmlformats.org/officeDocument/2006/relationships/hyperlink" Target="https://www.diodes.com/assets/Datasheets/74AUP1G125.pdf" TargetMode="External"/><Relationship Id="rId_hyperlink_151" Type="http://schemas.openxmlformats.org/officeDocument/2006/relationships/hyperlink" Target="https://www.diodes.com/part/view/74AUP1G126" TargetMode="External"/><Relationship Id="rId_hyperlink_152" Type="http://schemas.openxmlformats.org/officeDocument/2006/relationships/hyperlink" Target="https://www.diodes.com/assets/Datasheets/74AUP1G126.pdf" TargetMode="External"/><Relationship Id="rId_hyperlink_153" Type="http://schemas.openxmlformats.org/officeDocument/2006/relationships/hyperlink" Target="https://www.diodes.com/part/view/74AUP1G14" TargetMode="External"/><Relationship Id="rId_hyperlink_154" Type="http://schemas.openxmlformats.org/officeDocument/2006/relationships/hyperlink" Target="https://www.diodes.com/assets/Datasheets/74AUP1G14.pdf" TargetMode="External"/><Relationship Id="rId_hyperlink_155" Type="http://schemas.openxmlformats.org/officeDocument/2006/relationships/hyperlink" Target="https://www.diodes.com/part/view/74AUP1G17" TargetMode="External"/><Relationship Id="rId_hyperlink_156" Type="http://schemas.openxmlformats.org/officeDocument/2006/relationships/hyperlink" Target="https://www.diodes.com/assets/Datasheets/74AUP1G17.pdf" TargetMode="External"/><Relationship Id="rId_hyperlink_157" Type="http://schemas.openxmlformats.org/officeDocument/2006/relationships/hyperlink" Target="https://www.diodes.com/part/view/74AUP1G32" TargetMode="External"/><Relationship Id="rId_hyperlink_158" Type="http://schemas.openxmlformats.org/officeDocument/2006/relationships/hyperlink" Target="https://www.diodes.com/assets/Datasheets/74AUP1G32.pdf" TargetMode="External"/><Relationship Id="rId_hyperlink_159" Type="http://schemas.openxmlformats.org/officeDocument/2006/relationships/hyperlink" Target="https://www.diodes.com/part/view/74AUP1G34" TargetMode="External"/><Relationship Id="rId_hyperlink_160" Type="http://schemas.openxmlformats.org/officeDocument/2006/relationships/hyperlink" Target="https://www.diodes.com/assets/Datasheets/74AUP1G34.pdf" TargetMode="External"/><Relationship Id="rId_hyperlink_161" Type="http://schemas.openxmlformats.org/officeDocument/2006/relationships/hyperlink" Target="https://www.diodes.com/part/view/74AUP1G86" TargetMode="External"/><Relationship Id="rId_hyperlink_162" Type="http://schemas.openxmlformats.org/officeDocument/2006/relationships/hyperlink" Target="https://www.diodes.com/assets/Datasheets/74AUP1G86.pdf" TargetMode="External"/><Relationship Id="rId_hyperlink_163" Type="http://schemas.openxmlformats.org/officeDocument/2006/relationships/hyperlink" Target="https://www.diodes.com/part/view/74AUP1T34" TargetMode="External"/><Relationship Id="rId_hyperlink_164" Type="http://schemas.openxmlformats.org/officeDocument/2006/relationships/hyperlink" Target="https://www.diodes.com/assets/Datasheets/74AUP1T34.pdf" TargetMode="External"/><Relationship Id="rId_hyperlink_165" Type="http://schemas.openxmlformats.org/officeDocument/2006/relationships/hyperlink" Target="https://www.diodes.com/part/view/74AUP1T34Q" TargetMode="External"/><Relationship Id="rId_hyperlink_166" Type="http://schemas.openxmlformats.org/officeDocument/2006/relationships/hyperlink" Target="https://www.diodes.com/assets/Datasheets/74AUP1T34Q.pdf" TargetMode="External"/><Relationship Id="rId_hyperlink_167" Type="http://schemas.openxmlformats.org/officeDocument/2006/relationships/hyperlink" Target="https://www.diodes.com/part/view/74AUP2G00" TargetMode="External"/><Relationship Id="rId_hyperlink_168" Type="http://schemas.openxmlformats.org/officeDocument/2006/relationships/hyperlink" Target="https://www.diodes.com/assets/Datasheets/74AUP2G00.pdf" TargetMode="External"/><Relationship Id="rId_hyperlink_169" Type="http://schemas.openxmlformats.org/officeDocument/2006/relationships/hyperlink" Target="https://www.diodes.com/part/view/74AUP2G02" TargetMode="External"/><Relationship Id="rId_hyperlink_170" Type="http://schemas.openxmlformats.org/officeDocument/2006/relationships/hyperlink" Target="https://www.diodes.com/assets/Datasheets/74AUP2G02.pdf" TargetMode="External"/><Relationship Id="rId_hyperlink_171" Type="http://schemas.openxmlformats.org/officeDocument/2006/relationships/hyperlink" Target="https://www.diodes.com/part/view/74AUP2G04" TargetMode="External"/><Relationship Id="rId_hyperlink_172" Type="http://schemas.openxmlformats.org/officeDocument/2006/relationships/hyperlink" Target="https://www.diodes.com/assets/Datasheets/74AUP2G04.pdf" TargetMode="External"/><Relationship Id="rId_hyperlink_173" Type="http://schemas.openxmlformats.org/officeDocument/2006/relationships/hyperlink" Target="https://www.diodes.com/part/view/74AUP2G06" TargetMode="External"/><Relationship Id="rId_hyperlink_174" Type="http://schemas.openxmlformats.org/officeDocument/2006/relationships/hyperlink" Target="https://www.diodes.com/assets/Datasheets/74AUP2G06.pdf" TargetMode="External"/><Relationship Id="rId_hyperlink_175" Type="http://schemas.openxmlformats.org/officeDocument/2006/relationships/hyperlink" Target="https://www.diodes.com/part/view/74AUP2G07" TargetMode="External"/><Relationship Id="rId_hyperlink_176" Type="http://schemas.openxmlformats.org/officeDocument/2006/relationships/hyperlink" Target="https://www.diodes.com/assets/Datasheets/74AUP2G07.pdf" TargetMode="External"/><Relationship Id="rId_hyperlink_177" Type="http://schemas.openxmlformats.org/officeDocument/2006/relationships/hyperlink" Target="https://www.diodes.com/part/view/74AUP2G08" TargetMode="External"/><Relationship Id="rId_hyperlink_178" Type="http://schemas.openxmlformats.org/officeDocument/2006/relationships/hyperlink" Target="https://www.diodes.com/assets/Datasheets/74AUP2G08.pdf" TargetMode="External"/><Relationship Id="rId_hyperlink_179" Type="http://schemas.openxmlformats.org/officeDocument/2006/relationships/hyperlink" Target="https://www.diodes.com/part/view/74AUP2G125" TargetMode="External"/><Relationship Id="rId_hyperlink_180" Type="http://schemas.openxmlformats.org/officeDocument/2006/relationships/hyperlink" Target="https://www.diodes.com/assets/Datasheets/74AUP2G125.pdf" TargetMode="External"/><Relationship Id="rId_hyperlink_181" Type="http://schemas.openxmlformats.org/officeDocument/2006/relationships/hyperlink" Target="https://www.diodes.com/part/view/74AUP2G126" TargetMode="External"/><Relationship Id="rId_hyperlink_182" Type="http://schemas.openxmlformats.org/officeDocument/2006/relationships/hyperlink" Target="https://www.diodes.com/assets/Datasheets/74AUP2G126.pdf" TargetMode="External"/><Relationship Id="rId_hyperlink_183" Type="http://schemas.openxmlformats.org/officeDocument/2006/relationships/hyperlink" Target="https://www.diodes.com/part/view/74AUP2G14" TargetMode="External"/><Relationship Id="rId_hyperlink_184" Type="http://schemas.openxmlformats.org/officeDocument/2006/relationships/hyperlink" Target="https://www.diodes.com/assets/Datasheets/74AUP2G14.pdf" TargetMode="External"/><Relationship Id="rId_hyperlink_185" Type="http://schemas.openxmlformats.org/officeDocument/2006/relationships/hyperlink" Target="https://www.diodes.com/part/view/74AUP2G17" TargetMode="External"/><Relationship Id="rId_hyperlink_186" Type="http://schemas.openxmlformats.org/officeDocument/2006/relationships/hyperlink" Target="https://www.diodes.com/assets/Datasheets/74AUP2G17.pdf" TargetMode="External"/><Relationship Id="rId_hyperlink_187" Type="http://schemas.openxmlformats.org/officeDocument/2006/relationships/hyperlink" Target="https://www.diodes.com/part/view/74AUP2G32" TargetMode="External"/><Relationship Id="rId_hyperlink_188" Type="http://schemas.openxmlformats.org/officeDocument/2006/relationships/hyperlink" Target="https://www.diodes.com/assets/Datasheets/74AUP2G32.pdf" TargetMode="External"/><Relationship Id="rId_hyperlink_189" Type="http://schemas.openxmlformats.org/officeDocument/2006/relationships/hyperlink" Target="https://www.diodes.com/part/view/74AUP2G34" TargetMode="External"/><Relationship Id="rId_hyperlink_190" Type="http://schemas.openxmlformats.org/officeDocument/2006/relationships/hyperlink" Target="https://www.diodes.com/assets/Datasheets/74AUP2G34.pdf" TargetMode="External"/><Relationship Id="rId_hyperlink_191" Type="http://schemas.openxmlformats.org/officeDocument/2006/relationships/hyperlink" Target="https://www.diodes.com/part/view/74AUP2G3404" TargetMode="External"/><Relationship Id="rId_hyperlink_192" Type="http://schemas.openxmlformats.org/officeDocument/2006/relationships/hyperlink" Target="https://www.diodes.com/assets/Datasheets/74AUP2G3404.pdf" TargetMode="External"/><Relationship Id="rId_hyperlink_193" Type="http://schemas.openxmlformats.org/officeDocument/2006/relationships/hyperlink" Target="https://www.diodes.com/part/view/74AUP2G86" TargetMode="External"/><Relationship Id="rId_hyperlink_194" Type="http://schemas.openxmlformats.org/officeDocument/2006/relationships/hyperlink" Target="https://www.diodes.com/assets/Datasheets/74AUP2G86.pdf" TargetMode="External"/><Relationship Id="rId_hyperlink_195" Type="http://schemas.openxmlformats.org/officeDocument/2006/relationships/hyperlink" Target="https://www.diodes.com/part/view/74AVC1T45" TargetMode="External"/><Relationship Id="rId_hyperlink_196" Type="http://schemas.openxmlformats.org/officeDocument/2006/relationships/hyperlink" Target="https://www.diodes.com/assets/Datasheets/74AVC1T45.pdf" TargetMode="External"/><Relationship Id="rId_hyperlink_197" Type="http://schemas.openxmlformats.org/officeDocument/2006/relationships/hyperlink" Target="https://www.diodes.com/part/view/74AVCH1T45" TargetMode="External"/><Relationship Id="rId_hyperlink_198" Type="http://schemas.openxmlformats.org/officeDocument/2006/relationships/hyperlink" Target="https://www.diodes.com/assets/Datasheets/74AVCH1T45.pdf" TargetMode="External"/><Relationship Id="rId_hyperlink_199" Type="http://schemas.openxmlformats.org/officeDocument/2006/relationships/hyperlink" Target="https://www.diodes.com/part/view/74HC00" TargetMode="External"/><Relationship Id="rId_hyperlink_200" Type="http://schemas.openxmlformats.org/officeDocument/2006/relationships/hyperlink" Target="https://www.diodes.com/assets/Datasheets/74HC00.pdf" TargetMode="External"/><Relationship Id="rId_hyperlink_201" Type="http://schemas.openxmlformats.org/officeDocument/2006/relationships/hyperlink" Target="https://www.diodes.com/part/view/74HC04" TargetMode="External"/><Relationship Id="rId_hyperlink_202" Type="http://schemas.openxmlformats.org/officeDocument/2006/relationships/hyperlink" Target="https://www.diodes.com/assets/Datasheets/74HC04.pdf" TargetMode="External"/><Relationship Id="rId_hyperlink_203" Type="http://schemas.openxmlformats.org/officeDocument/2006/relationships/hyperlink" Target="https://www.diodes.com/part/view/74HC05" TargetMode="External"/><Relationship Id="rId_hyperlink_204" Type="http://schemas.openxmlformats.org/officeDocument/2006/relationships/hyperlink" Target="https://www.diodes.com/assets/Datasheets/74HC05.pdf" TargetMode="External"/><Relationship Id="rId_hyperlink_205" Type="http://schemas.openxmlformats.org/officeDocument/2006/relationships/hyperlink" Target="https://www.diodes.com/part/view/74HC08" TargetMode="External"/><Relationship Id="rId_hyperlink_206" Type="http://schemas.openxmlformats.org/officeDocument/2006/relationships/hyperlink" Target="https://www.diodes.com/assets/Datasheets/74HC08.pdf" TargetMode="External"/><Relationship Id="rId_hyperlink_207" Type="http://schemas.openxmlformats.org/officeDocument/2006/relationships/hyperlink" Target="https://www.diodes.com/part/view/74HC125" TargetMode="External"/><Relationship Id="rId_hyperlink_208" Type="http://schemas.openxmlformats.org/officeDocument/2006/relationships/hyperlink" Target="https://www.diodes.com/assets/Datasheets/74HC125.pdf" TargetMode="External"/><Relationship Id="rId_hyperlink_209" Type="http://schemas.openxmlformats.org/officeDocument/2006/relationships/hyperlink" Target="https://www.diodes.com/part/view/74HC126" TargetMode="External"/><Relationship Id="rId_hyperlink_210" Type="http://schemas.openxmlformats.org/officeDocument/2006/relationships/hyperlink" Target="https://www.diodes.com/assets/Datasheets/74HC126.pdf" TargetMode="External"/><Relationship Id="rId_hyperlink_211" Type="http://schemas.openxmlformats.org/officeDocument/2006/relationships/hyperlink" Target="https://www.diodes.com/part/view/74HC138" TargetMode="External"/><Relationship Id="rId_hyperlink_212" Type="http://schemas.openxmlformats.org/officeDocument/2006/relationships/hyperlink" Target="https://www.diodes.com/assets/Datasheets/74HC138.pdf" TargetMode="External"/><Relationship Id="rId_hyperlink_213" Type="http://schemas.openxmlformats.org/officeDocument/2006/relationships/hyperlink" Target="https://www.diodes.com/part/view/74HC14" TargetMode="External"/><Relationship Id="rId_hyperlink_214" Type="http://schemas.openxmlformats.org/officeDocument/2006/relationships/hyperlink" Target="https://www.diodes.com/assets/Datasheets/74HC14.pdf" TargetMode="External"/><Relationship Id="rId_hyperlink_215" Type="http://schemas.openxmlformats.org/officeDocument/2006/relationships/hyperlink" Target="https://www.diodes.com/part/view/74HC164" TargetMode="External"/><Relationship Id="rId_hyperlink_216" Type="http://schemas.openxmlformats.org/officeDocument/2006/relationships/hyperlink" Target="https://www.diodes.com/assets/Datasheets/74HC164.pdf" TargetMode="External"/><Relationship Id="rId_hyperlink_217" Type="http://schemas.openxmlformats.org/officeDocument/2006/relationships/hyperlink" Target="https://www.diodes.com/part/view/74HC32" TargetMode="External"/><Relationship Id="rId_hyperlink_218" Type="http://schemas.openxmlformats.org/officeDocument/2006/relationships/hyperlink" Target="https://www.diodes.com/assets/Datasheets/74HC32.pdf" TargetMode="External"/><Relationship Id="rId_hyperlink_219" Type="http://schemas.openxmlformats.org/officeDocument/2006/relationships/hyperlink" Target="https://www.diodes.com/part/view/74HC594" TargetMode="External"/><Relationship Id="rId_hyperlink_220" Type="http://schemas.openxmlformats.org/officeDocument/2006/relationships/hyperlink" Target="https://www.diodes.com/assets/Datasheets/74HC594.pdf" TargetMode="External"/><Relationship Id="rId_hyperlink_221" Type="http://schemas.openxmlformats.org/officeDocument/2006/relationships/hyperlink" Target="https://www.diodes.com/part/view/74HC595" TargetMode="External"/><Relationship Id="rId_hyperlink_222" Type="http://schemas.openxmlformats.org/officeDocument/2006/relationships/hyperlink" Target="https://www.diodes.com/assets/Datasheets/74HC595.pdf" TargetMode="External"/><Relationship Id="rId_hyperlink_223" Type="http://schemas.openxmlformats.org/officeDocument/2006/relationships/hyperlink" Target="https://www.diodes.com/part/view/74HC86" TargetMode="External"/><Relationship Id="rId_hyperlink_224" Type="http://schemas.openxmlformats.org/officeDocument/2006/relationships/hyperlink" Target="https://www.diodes.com/assets/Datasheets/74HC86.pdf" TargetMode="External"/><Relationship Id="rId_hyperlink_225" Type="http://schemas.openxmlformats.org/officeDocument/2006/relationships/hyperlink" Target="https://www.diodes.com/part/view/74HCT00" TargetMode="External"/><Relationship Id="rId_hyperlink_226" Type="http://schemas.openxmlformats.org/officeDocument/2006/relationships/hyperlink" Target="https://www.diodes.com/assets/Datasheets/74HCT00.pdf" TargetMode="External"/><Relationship Id="rId_hyperlink_227" Type="http://schemas.openxmlformats.org/officeDocument/2006/relationships/hyperlink" Target="https://www.diodes.com/part/view/74HCT04" TargetMode="External"/><Relationship Id="rId_hyperlink_228" Type="http://schemas.openxmlformats.org/officeDocument/2006/relationships/hyperlink" Target="https://www.diodes.com/assets/Datasheets/74HCT04.pdf" TargetMode="External"/><Relationship Id="rId_hyperlink_229" Type="http://schemas.openxmlformats.org/officeDocument/2006/relationships/hyperlink" Target="https://www.diodes.com/part/view/74HCT08" TargetMode="External"/><Relationship Id="rId_hyperlink_230" Type="http://schemas.openxmlformats.org/officeDocument/2006/relationships/hyperlink" Target="https://www.diodes.com/assets/Datasheets/74HCT08.pdf" TargetMode="External"/><Relationship Id="rId_hyperlink_231" Type="http://schemas.openxmlformats.org/officeDocument/2006/relationships/hyperlink" Target="https://www.diodes.com/part/view/74HCT125" TargetMode="External"/><Relationship Id="rId_hyperlink_232" Type="http://schemas.openxmlformats.org/officeDocument/2006/relationships/hyperlink" Target="https://www.diodes.com/assets/Datasheets/74HCT125.pdf" TargetMode="External"/><Relationship Id="rId_hyperlink_233" Type="http://schemas.openxmlformats.org/officeDocument/2006/relationships/hyperlink" Target="https://www.diodes.com/part/view/74HCT126" TargetMode="External"/><Relationship Id="rId_hyperlink_234" Type="http://schemas.openxmlformats.org/officeDocument/2006/relationships/hyperlink" Target="https://www.diodes.com/assets/Datasheets/74HCT126.pdf" TargetMode="External"/><Relationship Id="rId_hyperlink_235" Type="http://schemas.openxmlformats.org/officeDocument/2006/relationships/hyperlink" Target="https://www.diodes.com/part/view/74HCT138" TargetMode="External"/><Relationship Id="rId_hyperlink_236" Type="http://schemas.openxmlformats.org/officeDocument/2006/relationships/hyperlink" Target="https://www.diodes.com/assets/Datasheets/74HCT138.pdf" TargetMode="External"/><Relationship Id="rId_hyperlink_237" Type="http://schemas.openxmlformats.org/officeDocument/2006/relationships/hyperlink" Target="https://www.diodes.com/part/view/74HCT14" TargetMode="External"/><Relationship Id="rId_hyperlink_238" Type="http://schemas.openxmlformats.org/officeDocument/2006/relationships/hyperlink" Target="https://www.diodes.com/assets/Datasheets/74HCT14.pdf" TargetMode="External"/><Relationship Id="rId_hyperlink_239" Type="http://schemas.openxmlformats.org/officeDocument/2006/relationships/hyperlink" Target="https://www.diodes.com/part/view/74HCT164" TargetMode="External"/><Relationship Id="rId_hyperlink_240" Type="http://schemas.openxmlformats.org/officeDocument/2006/relationships/hyperlink" Target="https://www.diodes.com/assets/Datasheets/74HCT164.pdf" TargetMode="External"/><Relationship Id="rId_hyperlink_241" Type="http://schemas.openxmlformats.org/officeDocument/2006/relationships/hyperlink" Target="https://www.diodes.com/part/view/74HCT32" TargetMode="External"/><Relationship Id="rId_hyperlink_242" Type="http://schemas.openxmlformats.org/officeDocument/2006/relationships/hyperlink" Target="https://www.diodes.com/assets/Datasheets/74HCT32.pdf" TargetMode="External"/><Relationship Id="rId_hyperlink_243" Type="http://schemas.openxmlformats.org/officeDocument/2006/relationships/hyperlink" Target="https://www.diodes.com/part/view/74HCT594" TargetMode="External"/><Relationship Id="rId_hyperlink_244" Type="http://schemas.openxmlformats.org/officeDocument/2006/relationships/hyperlink" Target="https://www.diodes.com/assets/Datasheets/74HCT594.pdf" TargetMode="External"/><Relationship Id="rId_hyperlink_245" Type="http://schemas.openxmlformats.org/officeDocument/2006/relationships/hyperlink" Target="https://www.diodes.com/part/view/74HCT595" TargetMode="External"/><Relationship Id="rId_hyperlink_246" Type="http://schemas.openxmlformats.org/officeDocument/2006/relationships/hyperlink" Target="https://www.diodes.com/assets/Datasheets/74HCT595.pdf" TargetMode="External"/><Relationship Id="rId_hyperlink_247" Type="http://schemas.openxmlformats.org/officeDocument/2006/relationships/hyperlink" Target="https://www.diodes.com/part/view/74HCT86" TargetMode="External"/><Relationship Id="rId_hyperlink_248" Type="http://schemas.openxmlformats.org/officeDocument/2006/relationships/hyperlink" Target="https://www.diodes.com/assets/Datasheets/74HCT86.pdf" TargetMode="External"/><Relationship Id="rId_hyperlink_249" Type="http://schemas.openxmlformats.org/officeDocument/2006/relationships/hyperlink" Target="https://www.diodes.com/part/view/74HCU04" TargetMode="External"/><Relationship Id="rId_hyperlink_250" Type="http://schemas.openxmlformats.org/officeDocument/2006/relationships/hyperlink" Target="https://www.diodes.com/assets/Datasheets/74HCU04.pdf" TargetMode="External"/><Relationship Id="rId_hyperlink_251" Type="http://schemas.openxmlformats.org/officeDocument/2006/relationships/hyperlink" Target="https://www.diodes.com/part/view/74LV00A" TargetMode="External"/><Relationship Id="rId_hyperlink_252" Type="http://schemas.openxmlformats.org/officeDocument/2006/relationships/hyperlink" Target="https://www.diodes.com/assets/Datasheets/74LV00A.pdf" TargetMode="External"/><Relationship Id="rId_hyperlink_253" Type="http://schemas.openxmlformats.org/officeDocument/2006/relationships/hyperlink" Target="https://www.diodes.com/part/view/74LV04A" TargetMode="External"/><Relationship Id="rId_hyperlink_254" Type="http://schemas.openxmlformats.org/officeDocument/2006/relationships/hyperlink" Target="https://www.diodes.com/assets/Datasheets/74LV04A.pdf" TargetMode="External"/><Relationship Id="rId_hyperlink_255" Type="http://schemas.openxmlformats.org/officeDocument/2006/relationships/hyperlink" Target="https://www.diodes.com/part/view/74LV05A" TargetMode="External"/><Relationship Id="rId_hyperlink_256" Type="http://schemas.openxmlformats.org/officeDocument/2006/relationships/hyperlink" Target="https://www.diodes.com/assets/Datasheets/74LV05A.pdf" TargetMode="External"/><Relationship Id="rId_hyperlink_257" Type="http://schemas.openxmlformats.org/officeDocument/2006/relationships/hyperlink" Target="https://www.diodes.com/part/view/74LV06A" TargetMode="External"/><Relationship Id="rId_hyperlink_258" Type="http://schemas.openxmlformats.org/officeDocument/2006/relationships/hyperlink" Target="https://www.diodes.com/assets/Datasheets/74LV06A.pdf" TargetMode="External"/><Relationship Id="rId_hyperlink_259" Type="http://schemas.openxmlformats.org/officeDocument/2006/relationships/hyperlink" Target="https://www.diodes.com/part/view/74LV07A" TargetMode="External"/><Relationship Id="rId_hyperlink_260" Type="http://schemas.openxmlformats.org/officeDocument/2006/relationships/hyperlink" Target="https://www.diodes.com/assets/Datasheets/74LV07A.pdf" TargetMode="External"/><Relationship Id="rId_hyperlink_261" Type="http://schemas.openxmlformats.org/officeDocument/2006/relationships/hyperlink" Target="https://www.diodes.com/part/view/74LV08A" TargetMode="External"/><Relationship Id="rId_hyperlink_262" Type="http://schemas.openxmlformats.org/officeDocument/2006/relationships/hyperlink" Target="https://www.diodes.com/assets/Datasheets/74LV08A.pdf" TargetMode="External"/><Relationship Id="rId_hyperlink_263" Type="http://schemas.openxmlformats.org/officeDocument/2006/relationships/hyperlink" Target="https://www.diodes.com/part/view/74LV132A" TargetMode="External"/><Relationship Id="rId_hyperlink_264" Type="http://schemas.openxmlformats.org/officeDocument/2006/relationships/hyperlink" Target="https://www.diodes.com/assets/Datasheets/74LV132A.pdf" TargetMode="External"/><Relationship Id="rId_hyperlink_265" Type="http://schemas.openxmlformats.org/officeDocument/2006/relationships/hyperlink" Target="https://www.diodes.com/part/view/74LV14A" TargetMode="External"/><Relationship Id="rId_hyperlink_266" Type="http://schemas.openxmlformats.org/officeDocument/2006/relationships/hyperlink" Target="https://www.diodes.com/assets/Datasheets/74LV14A.pdf" TargetMode="External"/><Relationship Id="rId_hyperlink_267" Type="http://schemas.openxmlformats.org/officeDocument/2006/relationships/hyperlink" Target="https://www.diodes.com/part/view/74LV32A" TargetMode="External"/><Relationship Id="rId_hyperlink_268" Type="http://schemas.openxmlformats.org/officeDocument/2006/relationships/hyperlink" Target="https://www.diodes.com/assets/Datasheets/74LV32A.pdf" TargetMode="External"/><Relationship Id="rId_hyperlink_269" Type="http://schemas.openxmlformats.org/officeDocument/2006/relationships/hyperlink" Target="https://www.diodes.com/part/view/74LV86A" TargetMode="External"/><Relationship Id="rId_hyperlink_270" Type="http://schemas.openxmlformats.org/officeDocument/2006/relationships/hyperlink" Target="https://www.diodes.com/assets/Datasheets/74LV86A.pdf" TargetMode="External"/><Relationship Id="rId_hyperlink_271" Type="http://schemas.openxmlformats.org/officeDocument/2006/relationships/hyperlink" Target="https://www.diodes.com/part/view/74LVC00A" TargetMode="External"/><Relationship Id="rId_hyperlink_272" Type="http://schemas.openxmlformats.org/officeDocument/2006/relationships/hyperlink" Target="https://www.diodes.com/assets/Datasheets/74LVC00A.pdf" TargetMode="External"/><Relationship Id="rId_hyperlink_273" Type="http://schemas.openxmlformats.org/officeDocument/2006/relationships/hyperlink" Target="https://www.diodes.com/part/view/74LVC04A" TargetMode="External"/><Relationship Id="rId_hyperlink_274" Type="http://schemas.openxmlformats.org/officeDocument/2006/relationships/hyperlink" Target="https://www.diodes.com/assets/Datasheets/74LVC04A.pdf" TargetMode="External"/><Relationship Id="rId_hyperlink_275" Type="http://schemas.openxmlformats.org/officeDocument/2006/relationships/hyperlink" Target="https://www.diodes.com/part/view/74LVC06A" TargetMode="External"/><Relationship Id="rId_hyperlink_276" Type="http://schemas.openxmlformats.org/officeDocument/2006/relationships/hyperlink" Target="https://www.diodes.com/assets/Datasheets/74LVC06A.pdf" TargetMode="External"/><Relationship Id="rId_hyperlink_277" Type="http://schemas.openxmlformats.org/officeDocument/2006/relationships/hyperlink" Target="https://www.diodes.com/part/view/74LVC07A" TargetMode="External"/><Relationship Id="rId_hyperlink_278" Type="http://schemas.openxmlformats.org/officeDocument/2006/relationships/hyperlink" Target="https://www.diodes.com/assets/Datasheets/74LVC07A.pdf" TargetMode="External"/><Relationship Id="rId_hyperlink_279" Type="http://schemas.openxmlformats.org/officeDocument/2006/relationships/hyperlink" Target="https://www.diodes.com/part/view/74LVC08A" TargetMode="External"/><Relationship Id="rId_hyperlink_280" Type="http://schemas.openxmlformats.org/officeDocument/2006/relationships/hyperlink" Target="https://www.diodes.com/assets/Datasheets/74LVC08A.pdf" TargetMode="External"/><Relationship Id="rId_hyperlink_281" Type="http://schemas.openxmlformats.org/officeDocument/2006/relationships/hyperlink" Target="https://www.diodes.com/part/view/74LVC125A" TargetMode="External"/><Relationship Id="rId_hyperlink_282" Type="http://schemas.openxmlformats.org/officeDocument/2006/relationships/hyperlink" Target="https://www.diodes.com/assets/Datasheets/74LVC125A.pdf" TargetMode="External"/><Relationship Id="rId_hyperlink_283" Type="http://schemas.openxmlformats.org/officeDocument/2006/relationships/hyperlink" Target="https://www.diodes.com/part/view/74LVC126A" TargetMode="External"/><Relationship Id="rId_hyperlink_284" Type="http://schemas.openxmlformats.org/officeDocument/2006/relationships/hyperlink" Target="https://www.diodes.com/assets/Datasheets/74LVC126A.pdf" TargetMode="External"/><Relationship Id="rId_hyperlink_285" Type="http://schemas.openxmlformats.org/officeDocument/2006/relationships/hyperlink" Target="https://www.diodes.com/part/view/74LVC14A" TargetMode="External"/><Relationship Id="rId_hyperlink_286" Type="http://schemas.openxmlformats.org/officeDocument/2006/relationships/hyperlink" Target="https://www.diodes.com/assets/Datasheets/74LVC14A.pdf" TargetMode="External"/><Relationship Id="rId_hyperlink_287" Type="http://schemas.openxmlformats.org/officeDocument/2006/relationships/hyperlink" Target="https://www.diodes.com/part/view/74LVC1G00" TargetMode="External"/><Relationship Id="rId_hyperlink_288" Type="http://schemas.openxmlformats.org/officeDocument/2006/relationships/hyperlink" Target="https://www.diodes.com/assets/Datasheets/74LVC1G00.pdf" TargetMode="External"/><Relationship Id="rId_hyperlink_289" Type="http://schemas.openxmlformats.org/officeDocument/2006/relationships/hyperlink" Target="https://www.diodes.com/part/view/74LVC1G00Q" TargetMode="External"/><Relationship Id="rId_hyperlink_290" Type="http://schemas.openxmlformats.org/officeDocument/2006/relationships/hyperlink" Target="https://www.diodes.com/assets/Datasheets/74LVC1G00Q.pdf" TargetMode="External"/><Relationship Id="rId_hyperlink_291" Type="http://schemas.openxmlformats.org/officeDocument/2006/relationships/hyperlink" Target="https://www.diodes.com/part/view/74LVC1G02" TargetMode="External"/><Relationship Id="rId_hyperlink_292" Type="http://schemas.openxmlformats.org/officeDocument/2006/relationships/hyperlink" Target="https://www.diodes.com/assets/Datasheets/74LVC1G02.pdf" TargetMode="External"/><Relationship Id="rId_hyperlink_293" Type="http://schemas.openxmlformats.org/officeDocument/2006/relationships/hyperlink" Target="https://www.diodes.com/part/view/74LVC1G02Q" TargetMode="External"/><Relationship Id="rId_hyperlink_294" Type="http://schemas.openxmlformats.org/officeDocument/2006/relationships/hyperlink" Target="https://www.diodes.com/assets/Datasheets/74LVC1G02Q.pdf" TargetMode="External"/><Relationship Id="rId_hyperlink_295" Type="http://schemas.openxmlformats.org/officeDocument/2006/relationships/hyperlink" Target="https://www.diodes.com/part/view/74LVC1G04" TargetMode="External"/><Relationship Id="rId_hyperlink_296" Type="http://schemas.openxmlformats.org/officeDocument/2006/relationships/hyperlink" Target="https://www.diodes.com/assets/Datasheets/74LVC1G04.pdf" TargetMode="External"/><Relationship Id="rId_hyperlink_297" Type="http://schemas.openxmlformats.org/officeDocument/2006/relationships/hyperlink" Target="https://www.diodes.com/part/view/74LVC1G04Q" TargetMode="External"/><Relationship Id="rId_hyperlink_298" Type="http://schemas.openxmlformats.org/officeDocument/2006/relationships/hyperlink" Target="https://www.diodes.com/assets/Datasheets/74LVC1G04Q.pdf" TargetMode="External"/><Relationship Id="rId_hyperlink_299" Type="http://schemas.openxmlformats.org/officeDocument/2006/relationships/hyperlink" Target="https://www.diodes.com/part/view/74LVC1G06" TargetMode="External"/><Relationship Id="rId_hyperlink_300" Type="http://schemas.openxmlformats.org/officeDocument/2006/relationships/hyperlink" Target="https://www.diodes.com/assets/Datasheets/74LVC1G06.pdf" TargetMode="External"/><Relationship Id="rId_hyperlink_301" Type="http://schemas.openxmlformats.org/officeDocument/2006/relationships/hyperlink" Target="https://www.diodes.com/part/view/74LVC1G06Q" TargetMode="External"/><Relationship Id="rId_hyperlink_302" Type="http://schemas.openxmlformats.org/officeDocument/2006/relationships/hyperlink" Target="https://www.diodes.com/assets/Datasheets/74LVC1G06Q.pdf" TargetMode="External"/><Relationship Id="rId_hyperlink_303" Type="http://schemas.openxmlformats.org/officeDocument/2006/relationships/hyperlink" Target="https://www.diodes.com/part/view/74LVC1G07" TargetMode="External"/><Relationship Id="rId_hyperlink_304" Type="http://schemas.openxmlformats.org/officeDocument/2006/relationships/hyperlink" Target="https://www.diodes.com/assets/Datasheets/74LVC1G07.pdf" TargetMode="External"/><Relationship Id="rId_hyperlink_305" Type="http://schemas.openxmlformats.org/officeDocument/2006/relationships/hyperlink" Target="https://www.diodes.com/part/view/74LVC1G07Q" TargetMode="External"/><Relationship Id="rId_hyperlink_306" Type="http://schemas.openxmlformats.org/officeDocument/2006/relationships/hyperlink" Target="https://www.diodes.com/assets/Datasheets/74LVC1G07Q.pdf" TargetMode="External"/><Relationship Id="rId_hyperlink_307" Type="http://schemas.openxmlformats.org/officeDocument/2006/relationships/hyperlink" Target="https://www.diodes.com/part/view/74LVC1G08" TargetMode="External"/><Relationship Id="rId_hyperlink_308" Type="http://schemas.openxmlformats.org/officeDocument/2006/relationships/hyperlink" Target="https://www.diodes.com/assets/Datasheets/74LVC1G08.pdf" TargetMode="External"/><Relationship Id="rId_hyperlink_309" Type="http://schemas.openxmlformats.org/officeDocument/2006/relationships/hyperlink" Target="https://www.diodes.com/part/view/74LVC1G08Q" TargetMode="External"/><Relationship Id="rId_hyperlink_310" Type="http://schemas.openxmlformats.org/officeDocument/2006/relationships/hyperlink" Target="https://www.diodes.com/assets/Datasheets/74LVC1G08Q.pdf" TargetMode="External"/><Relationship Id="rId_hyperlink_311" Type="http://schemas.openxmlformats.org/officeDocument/2006/relationships/hyperlink" Target="https://www.diodes.com/part/view/74LVC1G10" TargetMode="External"/><Relationship Id="rId_hyperlink_312" Type="http://schemas.openxmlformats.org/officeDocument/2006/relationships/hyperlink" Target="https://www.diodes.com/assets/Datasheets/74LVC1G10.pdf" TargetMode="External"/><Relationship Id="rId_hyperlink_313" Type="http://schemas.openxmlformats.org/officeDocument/2006/relationships/hyperlink" Target="https://www.diodes.com/part/view/74LVC1G11" TargetMode="External"/><Relationship Id="rId_hyperlink_314" Type="http://schemas.openxmlformats.org/officeDocument/2006/relationships/hyperlink" Target="https://www.diodes.com/assets/Datasheets/74LVC1G11.pdf" TargetMode="External"/><Relationship Id="rId_hyperlink_315" Type="http://schemas.openxmlformats.org/officeDocument/2006/relationships/hyperlink" Target="https://www.diodes.com/part/view/74LVC1G125" TargetMode="External"/><Relationship Id="rId_hyperlink_316" Type="http://schemas.openxmlformats.org/officeDocument/2006/relationships/hyperlink" Target="https://www.diodes.com/assets/Datasheets/74LVC1G125.pdf" TargetMode="External"/><Relationship Id="rId_hyperlink_317" Type="http://schemas.openxmlformats.org/officeDocument/2006/relationships/hyperlink" Target="https://www.diodes.com/part/view/74LVC1G125Q" TargetMode="External"/><Relationship Id="rId_hyperlink_318" Type="http://schemas.openxmlformats.org/officeDocument/2006/relationships/hyperlink" Target="https://www.diodes.com/assets/Datasheets/74LVC1G125Q.pdf" TargetMode="External"/><Relationship Id="rId_hyperlink_319" Type="http://schemas.openxmlformats.org/officeDocument/2006/relationships/hyperlink" Target="https://www.diodes.com/part/view/74LVC1G126" TargetMode="External"/><Relationship Id="rId_hyperlink_320" Type="http://schemas.openxmlformats.org/officeDocument/2006/relationships/hyperlink" Target="https://www.diodes.com/assets/Datasheets/74LVC1G126.pdf" TargetMode="External"/><Relationship Id="rId_hyperlink_321" Type="http://schemas.openxmlformats.org/officeDocument/2006/relationships/hyperlink" Target="https://www.diodes.com/part/view/74LVC1G126Q" TargetMode="External"/><Relationship Id="rId_hyperlink_322" Type="http://schemas.openxmlformats.org/officeDocument/2006/relationships/hyperlink" Target="https://www.diodes.com/assets/Datasheets/74LVC1G126Q.pdf" TargetMode="External"/><Relationship Id="rId_hyperlink_323" Type="http://schemas.openxmlformats.org/officeDocument/2006/relationships/hyperlink" Target="https://www.diodes.com/part/view/74LVC1G14" TargetMode="External"/><Relationship Id="rId_hyperlink_324" Type="http://schemas.openxmlformats.org/officeDocument/2006/relationships/hyperlink" Target="https://www.diodes.com/assets/Datasheets/74LVC1G14.pdf" TargetMode="External"/><Relationship Id="rId_hyperlink_325" Type="http://schemas.openxmlformats.org/officeDocument/2006/relationships/hyperlink" Target="https://www.diodes.com/part/view/74LVC1G14Q" TargetMode="External"/><Relationship Id="rId_hyperlink_326" Type="http://schemas.openxmlformats.org/officeDocument/2006/relationships/hyperlink" Target="https://www.diodes.com/assets/Datasheets/74LVC1G14Q.pdf" TargetMode="External"/><Relationship Id="rId_hyperlink_327" Type="http://schemas.openxmlformats.org/officeDocument/2006/relationships/hyperlink" Target="https://www.diodes.com/part/view/74LVC1G17" TargetMode="External"/><Relationship Id="rId_hyperlink_328" Type="http://schemas.openxmlformats.org/officeDocument/2006/relationships/hyperlink" Target="https://www.diodes.com/assets/Datasheets/74LVC1G17.pdf" TargetMode="External"/><Relationship Id="rId_hyperlink_329" Type="http://schemas.openxmlformats.org/officeDocument/2006/relationships/hyperlink" Target="https://www.diodes.com/part/view/74LVC1G17Q" TargetMode="External"/><Relationship Id="rId_hyperlink_330" Type="http://schemas.openxmlformats.org/officeDocument/2006/relationships/hyperlink" Target="https://www.diodes.com/assets/Datasheets/74LVC1G17Q.pdf" TargetMode="External"/><Relationship Id="rId_hyperlink_331" Type="http://schemas.openxmlformats.org/officeDocument/2006/relationships/hyperlink" Target="https://www.diodes.com/part/view/74LVC1G3157" TargetMode="External"/><Relationship Id="rId_hyperlink_332" Type="http://schemas.openxmlformats.org/officeDocument/2006/relationships/hyperlink" Target="https://www.diodes.com/assets/Datasheets/74LVC1G3157.pdf" TargetMode="External"/><Relationship Id="rId_hyperlink_333" Type="http://schemas.openxmlformats.org/officeDocument/2006/relationships/hyperlink" Target="https://www.diodes.com/part/view/74LVC1G32" TargetMode="External"/><Relationship Id="rId_hyperlink_334" Type="http://schemas.openxmlformats.org/officeDocument/2006/relationships/hyperlink" Target="https://www.diodes.com/assets/Datasheets/74LVC1G32.pdf" TargetMode="External"/><Relationship Id="rId_hyperlink_335" Type="http://schemas.openxmlformats.org/officeDocument/2006/relationships/hyperlink" Target="https://www.diodes.com/part/view/74LVC1G32Q" TargetMode="External"/><Relationship Id="rId_hyperlink_336" Type="http://schemas.openxmlformats.org/officeDocument/2006/relationships/hyperlink" Target="https://www.diodes.com/assets/Datasheets/74LVC1G32Q.pdf" TargetMode="External"/><Relationship Id="rId_hyperlink_337" Type="http://schemas.openxmlformats.org/officeDocument/2006/relationships/hyperlink" Target="https://www.diodes.com/part/view/74LVC1G34" TargetMode="External"/><Relationship Id="rId_hyperlink_338" Type="http://schemas.openxmlformats.org/officeDocument/2006/relationships/hyperlink" Target="https://www.diodes.com/assets/Datasheets/74LVC1G34.pdf" TargetMode="External"/><Relationship Id="rId_hyperlink_339" Type="http://schemas.openxmlformats.org/officeDocument/2006/relationships/hyperlink" Target="https://www.diodes.com/part/view/74LVC1G34Q" TargetMode="External"/><Relationship Id="rId_hyperlink_340" Type="http://schemas.openxmlformats.org/officeDocument/2006/relationships/hyperlink" Target="https://www.diodes.com/assets/Datasheets/74LVC1G34Q.pdf" TargetMode="External"/><Relationship Id="rId_hyperlink_341" Type="http://schemas.openxmlformats.org/officeDocument/2006/relationships/hyperlink" Target="https://www.diodes.com/part/view/74LVC1G57" TargetMode="External"/><Relationship Id="rId_hyperlink_342" Type="http://schemas.openxmlformats.org/officeDocument/2006/relationships/hyperlink" Target="https://www.diodes.com/assets/Datasheets/74LVC1G57.pdf" TargetMode="External"/><Relationship Id="rId_hyperlink_343" Type="http://schemas.openxmlformats.org/officeDocument/2006/relationships/hyperlink" Target="https://www.diodes.com/part/view/74LVC1G58" TargetMode="External"/><Relationship Id="rId_hyperlink_344" Type="http://schemas.openxmlformats.org/officeDocument/2006/relationships/hyperlink" Target="https://www.diodes.com/assets/Datasheets/74LVC1G58.pdf" TargetMode="External"/><Relationship Id="rId_hyperlink_345" Type="http://schemas.openxmlformats.org/officeDocument/2006/relationships/hyperlink" Target="https://www.diodes.com/part/view/74LVC1G86" TargetMode="External"/><Relationship Id="rId_hyperlink_346" Type="http://schemas.openxmlformats.org/officeDocument/2006/relationships/hyperlink" Target="https://www.diodes.com/assets/Datasheets/74LVC1G86.pdf" TargetMode="External"/><Relationship Id="rId_hyperlink_347" Type="http://schemas.openxmlformats.org/officeDocument/2006/relationships/hyperlink" Target="https://www.diodes.com/part/view/74LVC1G86Q" TargetMode="External"/><Relationship Id="rId_hyperlink_348" Type="http://schemas.openxmlformats.org/officeDocument/2006/relationships/hyperlink" Target="https://www.diodes.com/assets/Datasheets/74LVC1G86Q.pdf" TargetMode="External"/><Relationship Id="rId_hyperlink_349" Type="http://schemas.openxmlformats.org/officeDocument/2006/relationships/hyperlink" Target="https://www.diodes.com/part/view/74LVC1G97" TargetMode="External"/><Relationship Id="rId_hyperlink_350" Type="http://schemas.openxmlformats.org/officeDocument/2006/relationships/hyperlink" Target="https://www.diodes.com/assets/Datasheets/74LVC1G97.pdf" TargetMode="External"/><Relationship Id="rId_hyperlink_351" Type="http://schemas.openxmlformats.org/officeDocument/2006/relationships/hyperlink" Target="https://www.diodes.com/part/view/74LVC1G98" TargetMode="External"/><Relationship Id="rId_hyperlink_352" Type="http://schemas.openxmlformats.org/officeDocument/2006/relationships/hyperlink" Target="https://www.diodes.com/assets/Datasheets/74LVC1G98.pdf" TargetMode="External"/><Relationship Id="rId_hyperlink_353" Type="http://schemas.openxmlformats.org/officeDocument/2006/relationships/hyperlink" Target="https://www.diodes.com/part/view/74LVC1T45" TargetMode="External"/><Relationship Id="rId_hyperlink_354" Type="http://schemas.openxmlformats.org/officeDocument/2006/relationships/hyperlink" Target="https://www.diodes.com/assets/Datasheets/74LVC1T45.pdf" TargetMode="External"/><Relationship Id="rId_hyperlink_355" Type="http://schemas.openxmlformats.org/officeDocument/2006/relationships/hyperlink" Target="https://www.diodes.com/part/view/74LVC240A" TargetMode="External"/><Relationship Id="rId_hyperlink_356" Type="http://schemas.openxmlformats.org/officeDocument/2006/relationships/hyperlink" Target="https://www.diodes.com/assets/Datasheets/74LVC240A.pdf" TargetMode="External"/><Relationship Id="rId_hyperlink_357" Type="http://schemas.openxmlformats.org/officeDocument/2006/relationships/hyperlink" Target="https://www.diodes.com/part/view/74LVC241A" TargetMode="External"/><Relationship Id="rId_hyperlink_358" Type="http://schemas.openxmlformats.org/officeDocument/2006/relationships/hyperlink" Target="https://www.diodes.com/assets/Datasheets/74LVC241A.pdf" TargetMode="External"/><Relationship Id="rId_hyperlink_359" Type="http://schemas.openxmlformats.org/officeDocument/2006/relationships/hyperlink" Target="https://www.diodes.com/part/view/74LVC244A" TargetMode="External"/><Relationship Id="rId_hyperlink_360" Type="http://schemas.openxmlformats.org/officeDocument/2006/relationships/hyperlink" Target="https://www.diodes.com/assets/Datasheets/74LVC244A.pdf" TargetMode="External"/><Relationship Id="rId_hyperlink_361" Type="http://schemas.openxmlformats.org/officeDocument/2006/relationships/hyperlink" Target="https://www.diodes.com/part/view/74LVC245A" TargetMode="External"/><Relationship Id="rId_hyperlink_362" Type="http://schemas.openxmlformats.org/officeDocument/2006/relationships/hyperlink" Target="https://www.diodes.com/assets/Datasheets/74LVC245A.pdf" TargetMode="External"/><Relationship Id="rId_hyperlink_363" Type="http://schemas.openxmlformats.org/officeDocument/2006/relationships/hyperlink" Target="https://www.diodes.com/part/view/74LVC273A" TargetMode="External"/><Relationship Id="rId_hyperlink_364" Type="http://schemas.openxmlformats.org/officeDocument/2006/relationships/hyperlink" Target="https://www.diodes.com/assets/Datasheets/74LVC273A.pdf" TargetMode="External"/><Relationship Id="rId_hyperlink_365" Type="http://schemas.openxmlformats.org/officeDocument/2006/relationships/hyperlink" Target="https://www.diodes.com/part/view/74LVC2G00" TargetMode="External"/><Relationship Id="rId_hyperlink_366" Type="http://schemas.openxmlformats.org/officeDocument/2006/relationships/hyperlink" Target="https://www.diodes.com/assets/Datasheets/74LVC2G00.pdf" TargetMode="External"/><Relationship Id="rId_hyperlink_367" Type="http://schemas.openxmlformats.org/officeDocument/2006/relationships/hyperlink" Target="https://www.diodes.com/part/view/74LVC2G02" TargetMode="External"/><Relationship Id="rId_hyperlink_368" Type="http://schemas.openxmlformats.org/officeDocument/2006/relationships/hyperlink" Target="https://www.diodes.com/assets/Datasheets/74LVC2G02.pdf" TargetMode="External"/><Relationship Id="rId_hyperlink_369" Type="http://schemas.openxmlformats.org/officeDocument/2006/relationships/hyperlink" Target="https://www.diodes.com/part/view/74LVC2G04" TargetMode="External"/><Relationship Id="rId_hyperlink_370" Type="http://schemas.openxmlformats.org/officeDocument/2006/relationships/hyperlink" Target="https://www.diodes.com/assets/Datasheets/74LVC2G04.pdf" TargetMode="External"/><Relationship Id="rId_hyperlink_371" Type="http://schemas.openxmlformats.org/officeDocument/2006/relationships/hyperlink" Target="https://www.diodes.com/part/view/74LVC2G06" TargetMode="External"/><Relationship Id="rId_hyperlink_372" Type="http://schemas.openxmlformats.org/officeDocument/2006/relationships/hyperlink" Target="https://www.diodes.com/assets/Datasheets/74LVC2G06.pdf" TargetMode="External"/><Relationship Id="rId_hyperlink_373" Type="http://schemas.openxmlformats.org/officeDocument/2006/relationships/hyperlink" Target="https://www.diodes.com/part/view/74LVC2G07" TargetMode="External"/><Relationship Id="rId_hyperlink_374" Type="http://schemas.openxmlformats.org/officeDocument/2006/relationships/hyperlink" Target="https://www.diodes.com/assets/Datasheets/74LVC2G07.pdf" TargetMode="External"/><Relationship Id="rId_hyperlink_375" Type="http://schemas.openxmlformats.org/officeDocument/2006/relationships/hyperlink" Target="https://www.diodes.com/part/view/74LVC2G08" TargetMode="External"/><Relationship Id="rId_hyperlink_376" Type="http://schemas.openxmlformats.org/officeDocument/2006/relationships/hyperlink" Target="https://www.diodes.com/assets/Datasheets/74LVC2G08.pdf" TargetMode="External"/><Relationship Id="rId_hyperlink_377" Type="http://schemas.openxmlformats.org/officeDocument/2006/relationships/hyperlink" Target="https://www.diodes.com/part/view/74LVC2G125" TargetMode="External"/><Relationship Id="rId_hyperlink_378" Type="http://schemas.openxmlformats.org/officeDocument/2006/relationships/hyperlink" Target="https://www.diodes.com/assets/Datasheets/74LVC2G125.pdf" TargetMode="External"/><Relationship Id="rId_hyperlink_379" Type="http://schemas.openxmlformats.org/officeDocument/2006/relationships/hyperlink" Target="https://www.diodes.com/part/view/74LVC2G126" TargetMode="External"/><Relationship Id="rId_hyperlink_380" Type="http://schemas.openxmlformats.org/officeDocument/2006/relationships/hyperlink" Target="https://www.diodes.com/assets/Datasheets/74LVC2G126.pdf" TargetMode="External"/><Relationship Id="rId_hyperlink_381" Type="http://schemas.openxmlformats.org/officeDocument/2006/relationships/hyperlink" Target="https://www.diodes.com/part/view/74LVC2G14" TargetMode="External"/><Relationship Id="rId_hyperlink_382" Type="http://schemas.openxmlformats.org/officeDocument/2006/relationships/hyperlink" Target="https://www.diodes.com/assets/Datasheets/74LVC2G14.pdf" TargetMode="External"/><Relationship Id="rId_hyperlink_383" Type="http://schemas.openxmlformats.org/officeDocument/2006/relationships/hyperlink" Target="https://www.diodes.com/part/view/74LVC2G17" TargetMode="External"/><Relationship Id="rId_hyperlink_384" Type="http://schemas.openxmlformats.org/officeDocument/2006/relationships/hyperlink" Target="https://www.diodes.com/assets/Datasheets/74LVC2G17.pdf" TargetMode="External"/><Relationship Id="rId_hyperlink_385" Type="http://schemas.openxmlformats.org/officeDocument/2006/relationships/hyperlink" Target="https://www.diodes.com/part/view/74LVC2G32" TargetMode="External"/><Relationship Id="rId_hyperlink_386" Type="http://schemas.openxmlformats.org/officeDocument/2006/relationships/hyperlink" Target="https://www.diodes.com/assets/Datasheets/74LVC2G32.pdf" TargetMode="External"/><Relationship Id="rId_hyperlink_387" Type="http://schemas.openxmlformats.org/officeDocument/2006/relationships/hyperlink" Target="https://www.diodes.com/part/view/74LVC2G34" TargetMode="External"/><Relationship Id="rId_hyperlink_388" Type="http://schemas.openxmlformats.org/officeDocument/2006/relationships/hyperlink" Target="https://www.diodes.com/assets/Datasheets/74LVC2G34.pdf" TargetMode="External"/><Relationship Id="rId_hyperlink_389" Type="http://schemas.openxmlformats.org/officeDocument/2006/relationships/hyperlink" Target="https://www.diodes.com/part/view/74LVC2G38" TargetMode="External"/><Relationship Id="rId_hyperlink_390" Type="http://schemas.openxmlformats.org/officeDocument/2006/relationships/hyperlink" Target="https://www.diodes.com/assets/Datasheets/74LVC2G38.pdf" TargetMode="External"/><Relationship Id="rId_hyperlink_391" Type="http://schemas.openxmlformats.org/officeDocument/2006/relationships/hyperlink" Target="https://www.diodes.com/part/view/74LVC2G86" TargetMode="External"/><Relationship Id="rId_hyperlink_392" Type="http://schemas.openxmlformats.org/officeDocument/2006/relationships/hyperlink" Target="https://www.diodes.com/assets/Datasheets/74LVC2G86.pdf" TargetMode="External"/><Relationship Id="rId_hyperlink_393" Type="http://schemas.openxmlformats.org/officeDocument/2006/relationships/hyperlink" Target="https://www.diodes.com/part/view/74LVC2T45" TargetMode="External"/><Relationship Id="rId_hyperlink_394" Type="http://schemas.openxmlformats.org/officeDocument/2006/relationships/hyperlink" Target="https://www.diodes.com/assets/Datasheets/74LVC2T45.pdf" TargetMode="External"/><Relationship Id="rId_hyperlink_395" Type="http://schemas.openxmlformats.org/officeDocument/2006/relationships/hyperlink" Target="https://www.diodes.com/part/view/74LVC32A" TargetMode="External"/><Relationship Id="rId_hyperlink_396" Type="http://schemas.openxmlformats.org/officeDocument/2006/relationships/hyperlink" Target="https://www.diodes.com/assets/Datasheets/74LVC32A.pdf" TargetMode="External"/><Relationship Id="rId_hyperlink_397" Type="http://schemas.openxmlformats.org/officeDocument/2006/relationships/hyperlink" Target="https://www.diodes.com/part/view/74LVC373A" TargetMode="External"/><Relationship Id="rId_hyperlink_398" Type="http://schemas.openxmlformats.org/officeDocument/2006/relationships/hyperlink" Target="https://www.diodes.com/assets/Datasheets/74LVC373A.pdf" TargetMode="External"/><Relationship Id="rId_hyperlink_399" Type="http://schemas.openxmlformats.org/officeDocument/2006/relationships/hyperlink" Target="https://www.diodes.com/part/view/74LVC374A" TargetMode="External"/><Relationship Id="rId_hyperlink_400" Type="http://schemas.openxmlformats.org/officeDocument/2006/relationships/hyperlink" Target="https://www.diodes.com/assets/Datasheets/74LVC374A.pdf" TargetMode="External"/><Relationship Id="rId_hyperlink_401" Type="http://schemas.openxmlformats.org/officeDocument/2006/relationships/hyperlink" Target="https://www.diodes.com/part/view/74LVC3G04" TargetMode="External"/><Relationship Id="rId_hyperlink_402" Type="http://schemas.openxmlformats.org/officeDocument/2006/relationships/hyperlink" Target="https://www.diodes.com/assets/Datasheets/74LVC3G04.pdf" TargetMode="External"/><Relationship Id="rId_hyperlink_403" Type="http://schemas.openxmlformats.org/officeDocument/2006/relationships/hyperlink" Target="https://www.diodes.com/part/view/74LVC3G06" TargetMode="External"/><Relationship Id="rId_hyperlink_404" Type="http://schemas.openxmlformats.org/officeDocument/2006/relationships/hyperlink" Target="https://www.diodes.com/assets/Datasheets/74LVC3G06.pdf" TargetMode="External"/><Relationship Id="rId_hyperlink_405" Type="http://schemas.openxmlformats.org/officeDocument/2006/relationships/hyperlink" Target="https://www.diodes.com/part/view/74LVC3G07" TargetMode="External"/><Relationship Id="rId_hyperlink_406" Type="http://schemas.openxmlformats.org/officeDocument/2006/relationships/hyperlink" Target="https://www.diodes.com/assets/Datasheets/74LVC3G07.pdf" TargetMode="External"/><Relationship Id="rId_hyperlink_407" Type="http://schemas.openxmlformats.org/officeDocument/2006/relationships/hyperlink" Target="https://www.diodes.com/part/view/74LVC3G14" TargetMode="External"/><Relationship Id="rId_hyperlink_408" Type="http://schemas.openxmlformats.org/officeDocument/2006/relationships/hyperlink" Target="https://www.diodes.com/assets/Datasheets/74LVC3G14.pdf" TargetMode="External"/><Relationship Id="rId_hyperlink_409" Type="http://schemas.openxmlformats.org/officeDocument/2006/relationships/hyperlink" Target="https://www.diodes.com/part/view/74LVC3G17" TargetMode="External"/><Relationship Id="rId_hyperlink_410" Type="http://schemas.openxmlformats.org/officeDocument/2006/relationships/hyperlink" Target="https://www.diodes.com/assets/Datasheets/74LVC3G17.pdf" TargetMode="External"/><Relationship Id="rId_hyperlink_411" Type="http://schemas.openxmlformats.org/officeDocument/2006/relationships/hyperlink" Target="https://www.diodes.com/part/view/74LVC3G34" TargetMode="External"/><Relationship Id="rId_hyperlink_412" Type="http://schemas.openxmlformats.org/officeDocument/2006/relationships/hyperlink" Target="https://www.diodes.com/assets/Datasheets/74LVC3G34.pdf" TargetMode="External"/><Relationship Id="rId_hyperlink_413" Type="http://schemas.openxmlformats.org/officeDocument/2006/relationships/hyperlink" Target="https://www.diodes.com/part/view/74LVC540A" TargetMode="External"/><Relationship Id="rId_hyperlink_414" Type="http://schemas.openxmlformats.org/officeDocument/2006/relationships/hyperlink" Target="https://www.diodes.com/assets/Datasheets/74LVC540A.pdf" TargetMode="External"/><Relationship Id="rId_hyperlink_415" Type="http://schemas.openxmlformats.org/officeDocument/2006/relationships/hyperlink" Target="https://www.diodes.com/part/view/74LVC541A" TargetMode="External"/><Relationship Id="rId_hyperlink_416" Type="http://schemas.openxmlformats.org/officeDocument/2006/relationships/hyperlink" Target="https://www.diodes.com/assets/Datasheets/74LVC541A.pdf" TargetMode="External"/><Relationship Id="rId_hyperlink_417" Type="http://schemas.openxmlformats.org/officeDocument/2006/relationships/hyperlink" Target="https://www.diodes.com/part/view/74LVC573A" TargetMode="External"/><Relationship Id="rId_hyperlink_418" Type="http://schemas.openxmlformats.org/officeDocument/2006/relationships/hyperlink" Target="https://www.diodes.com/assets/Datasheets/74LVC573A.pdf" TargetMode="External"/><Relationship Id="rId_hyperlink_419" Type="http://schemas.openxmlformats.org/officeDocument/2006/relationships/hyperlink" Target="https://www.diodes.com/part/view/74LVC574A" TargetMode="External"/><Relationship Id="rId_hyperlink_420" Type="http://schemas.openxmlformats.org/officeDocument/2006/relationships/hyperlink" Target="https://www.diodes.com/assets/Datasheets/74LVC574A.pdf" TargetMode="External"/><Relationship Id="rId_hyperlink_421" Type="http://schemas.openxmlformats.org/officeDocument/2006/relationships/hyperlink" Target="https://www.diodes.com/part/view/74LVC86A" TargetMode="External"/><Relationship Id="rId_hyperlink_422" Type="http://schemas.openxmlformats.org/officeDocument/2006/relationships/hyperlink" Target="https://www.diodes.com/assets/Datasheets/74LVC86A.pdf" TargetMode="External"/><Relationship Id="rId_hyperlink_423" Type="http://schemas.openxmlformats.org/officeDocument/2006/relationships/hyperlink" Target="https://www.diodes.com/part/view/74LVCE1G00" TargetMode="External"/><Relationship Id="rId_hyperlink_424" Type="http://schemas.openxmlformats.org/officeDocument/2006/relationships/hyperlink" Target="https://www.diodes.com/assets/Datasheets/74LVCE1G00.pdf" TargetMode="External"/><Relationship Id="rId_hyperlink_425" Type="http://schemas.openxmlformats.org/officeDocument/2006/relationships/hyperlink" Target="https://www.diodes.com/part/view/74LVCE1G02" TargetMode="External"/><Relationship Id="rId_hyperlink_426" Type="http://schemas.openxmlformats.org/officeDocument/2006/relationships/hyperlink" Target="https://www.diodes.com/assets/Datasheets/74LVCE1G02.pdf" TargetMode="External"/><Relationship Id="rId_hyperlink_427" Type="http://schemas.openxmlformats.org/officeDocument/2006/relationships/hyperlink" Target="https://www.diodes.com/part/view/74LVCE1G04" TargetMode="External"/><Relationship Id="rId_hyperlink_428" Type="http://schemas.openxmlformats.org/officeDocument/2006/relationships/hyperlink" Target="https://www.diodes.com/assets/Datasheets/74LVCE1G04.pdf" TargetMode="External"/><Relationship Id="rId_hyperlink_429" Type="http://schemas.openxmlformats.org/officeDocument/2006/relationships/hyperlink" Target="https://www.diodes.com/part/view/74LVCE1G06" TargetMode="External"/><Relationship Id="rId_hyperlink_430" Type="http://schemas.openxmlformats.org/officeDocument/2006/relationships/hyperlink" Target="https://www.diodes.com/assets/Datasheets/74LVCE1G06.pdf" TargetMode="External"/><Relationship Id="rId_hyperlink_431" Type="http://schemas.openxmlformats.org/officeDocument/2006/relationships/hyperlink" Target="https://www.diodes.com/part/view/74LVCE1G07" TargetMode="External"/><Relationship Id="rId_hyperlink_432" Type="http://schemas.openxmlformats.org/officeDocument/2006/relationships/hyperlink" Target="https://www.diodes.com/assets/Datasheets/74LVCE1G07.pdf" TargetMode="External"/><Relationship Id="rId_hyperlink_433" Type="http://schemas.openxmlformats.org/officeDocument/2006/relationships/hyperlink" Target="https://www.diodes.com/part/view/74LVCE1G08" TargetMode="External"/><Relationship Id="rId_hyperlink_434" Type="http://schemas.openxmlformats.org/officeDocument/2006/relationships/hyperlink" Target="https://www.diodes.com/assets/Datasheets/74LVCE1G08.pdf" TargetMode="External"/><Relationship Id="rId_hyperlink_435" Type="http://schemas.openxmlformats.org/officeDocument/2006/relationships/hyperlink" Target="https://www.diodes.com/part/view/74LVCE1G125" TargetMode="External"/><Relationship Id="rId_hyperlink_436" Type="http://schemas.openxmlformats.org/officeDocument/2006/relationships/hyperlink" Target="https://www.diodes.com/assets/Datasheets/74LVCE1G125.pdf" TargetMode="External"/><Relationship Id="rId_hyperlink_437" Type="http://schemas.openxmlformats.org/officeDocument/2006/relationships/hyperlink" Target="https://www.diodes.com/part/view/74LVCE1G126" TargetMode="External"/><Relationship Id="rId_hyperlink_438" Type="http://schemas.openxmlformats.org/officeDocument/2006/relationships/hyperlink" Target="https://www.diodes.com/assets/Datasheets/74LVCE1G126.pdf" TargetMode="External"/><Relationship Id="rId_hyperlink_439" Type="http://schemas.openxmlformats.org/officeDocument/2006/relationships/hyperlink" Target="https://www.diodes.com/part/view/74LVCE1G32" TargetMode="External"/><Relationship Id="rId_hyperlink_440" Type="http://schemas.openxmlformats.org/officeDocument/2006/relationships/hyperlink" Target="https://www.diodes.com/assets/Datasheets/74LVCE1G32.pdf" TargetMode="External"/><Relationship Id="rId_hyperlink_441" Type="http://schemas.openxmlformats.org/officeDocument/2006/relationships/hyperlink" Target="https://www.diodes.com/part/view/74LVCE1G86" TargetMode="External"/><Relationship Id="rId_hyperlink_442" Type="http://schemas.openxmlformats.org/officeDocument/2006/relationships/hyperlink" Target="https://www.diodes.com/assets/Datasheets/74LVCE1G86.pdf" TargetMode="External"/><Relationship Id="rId_hyperlink_443" Type="http://schemas.openxmlformats.org/officeDocument/2006/relationships/hyperlink" Target="https://www.diodes.com/part/view/74LVCH244A" TargetMode="External"/><Relationship Id="rId_hyperlink_444" Type="http://schemas.openxmlformats.org/officeDocument/2006/relationships/hyperlink" Target="https://www.diodes.com/assets/Datasheets/74LVCH244A.pdf" TargetMode="External"/><Relationship Id="rId_hyperlink_445" Type="http://schemas.openxmlformats.org/officeDocument/2006/relationships/hyperlink" Target="https://www.diodes.com/part/view/74LVCH245A" TargetMode="External"/><Relationship Id="rId_hyperlink_446" Type="http://schemas.openxmlformats.org/officeDocument/2006/relationships/hyperlink" Target="https://www.diodes.com/assets/Datasheets/74LVCH245A.pdf" TargetMode="External"/><Relationship Id="rId_hyperlink_447" Type="http://schemas.openxmlformats.org/officeDocument/2006/relationships/hyperlink" Target="https://www.diodes.com/part/view/74LVCH2T45" TargetMode="External"/><Relationship Id="rId_hyperlink_448" Type="http://schemas.openxmlformats.org/officeDocument/2006/relationships/hyperlink" Target="https://www.diodes.com/assets/Datasheets/74LVCH2T45.pdf" TargetMode="External"/><Relationship Id="rId_hyperlink_449" Type="http://schemas.openxmlformats.org/officeDocument/2006/relationships/hyperlink" Target="https://www.diodes.com/part/view/74LVT245BB" TargetMode="External"/><Relationship Id="rId_hyperlink_450" Type="http://schemas.openxmlformats.org/officeDocument/2006/relationships/hyperlink" Target="https://www.diodes.com/assets/Datasheets/74LVT245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8.71" bestFit="true" customWidth="true" style="0"/>
    <col min="5" max="5" width="48.274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5.282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Hyperlink("https://www.diodes.com/part/view/74AHC00","74AHC00")</f>
        <v>74AHC00</v>
      </c>
      <c r="B2" t="str">
        <f>Hyperlink("https://www.diodes.com/assets/Datasheets/74AHC00.pdf","74AHC00 Datasheet")</f>
        <v>74AHC00 Datasheet</v>
      </c>
      <c r="C2" t="s">
        <v>14</v>
      </c>
      <c r="D2" t="s">
        <v>15</v>
      </c>
      <c r="E2" t="s">
        <v>16</v>
      </c>
      <c r="F2" t="s">
        <v>17</v>
      </c>
      <c r="G2">
        <v>4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Hyperlink("https://www.diodes.com/part/view/74AHC04","74AHC04")</f>
        <v>74AHC04</v>
      </c>
      <c r="B3" t="str">
        <f>Hyperlink("https://www.diodes.com/assets/Datasheets/74AHC04.pdf","74AHC04 Datasheet")</f>
        <v>74AHC04 Datasheet</v>
      </c>
      <c r="C3" t="s">
        <v>22</v>
      </c>
      <c r="D3" t="s">
        <v>23</v>
      </c>
      <c r="E3" t="s">
        <v>24</v>
      </c>
      <c r="F3" t="s">
        <v>17</v>
      </c>
      <c r="G3">
        <v>6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Hyperlink("https://www.diodes.com/part/view/74AHC05","74AHC05")</f>
        <v>74AHC05</v>
      </c>
      <c r="B4" t="str">
        <f>Hyperlink("https://www.diodes.com/assets/Datasheets/74AHC05.pdf","74AHC05 Datasheet")</f>
        <v>74AHC05 Datasheet</v>
      </c>
      <c r="C4" t="s">
        <v>25</v>
      </c>
      <c r="D4" t="s">
        <v>23</v>
      </c>
      <c r="E4" t="s">
        <v>24</v>
      </c>
      <c r="F4" t="s">
        <v>17</v>
      </c>
      <c r="G4">
        <v>6</v>
      </c>
      <c r="H4" t="s">
        <v>18</v>
      </c>
      <c r="I4">
        <v>2</v>
      </c>
      <c r="J4">
        <v>5.5</v>
      </c>
      <c r="K4" t="s">
        <v>19</v>
      </c>
      <c r="L4" t="s">
        <v>26</v>
      </c>
      <c r="M4">
        <v>8</v>
      </c>
      <c r="N4" t="s">
        <v>21</v>
      </c>
    </row>
    <row r="5" spans="1:14">
      <c r="A5" t="str">
        <f>Hyperlink("https://www.diodes.com/part/view/74AHC08","74AHC08")</f>
        <v>74AHC08</v>
      </c>
      <c r="B5" t="str">
        <f>Hyperlink("https://www.diodes.com/assets/Datasheets/74AHC08.pdf","74AHC08 Datasheet")</f>
        <v>74AHC08 Datasheet</v>
      </c>
      <c r="C5" t="s">
        <v>27</v>
      </c>
      <c r="D5" t="s">
        <v>28</v>
      </c>
      <c r="E5" t="s">
        <v>16</v>
      </c>
      <c r="F5" t="s">
        <v>17</v>
      </c>
      <c r="G5">
        <v>4</v>
      </c>
      <c r="H5" t="s">
        <v>18</v>
      </c>
      <c r="I5">
        <v>2</v>
      </c>
      <c r="J5">
        <v>5.5</v>
      </c>
      <c r="K5" t="s">
        <v>19</v>
      </c>
      <c r="L5" t="s">
        <v>20</v>
      </c>
      <c r="M5">
        <v>8</v>
      </c>
      <c r="N5" t="s">
        <v>21</v>
      </c>
    </row>
    <row r="6" spans="1:14">
      <c r="A6" t="str">
        <f>Hyperlink("https://www.diodes.com/part/view/74AHC125","74AHC125")</f>
        <v>74AHC125</v>
      </c>
      <c r="B6" t="str">
        <f>Hyperlink("https://www.diodes.com/assets/Datasheets/74AHC125.pdf","74AHC125 Datasheet")</f>
        <v>74AHC125 Datasheet</v>
      </c>
      <c r="C6" t="s">
        <v>29</v>
      </c>
      <c r="D6" t="s">
        <v>30</v>
      </c>
      <c r="E6" t="s">
        <v>24</v>
      </c>
      <c r="F6" t="s">
        <v>17</v>
      </c>
      <c r="G6">
        <v>4</v>
      </c>
      <c r="H6" t="s">
        <v>18</v>
      </c>
      <c r="I6">
        <v>2</v>
      </c>
      <c r="J6">
        <v>5.5</v>
      </c>
      <c r="K6" t="s">
        <v>19</v>
      </c>
      <c r="L6" t="s">
        <v>31</v>
      </c>
      <c r="M6">
        <v>8</v>
      </c>
      <c r="N6" t="s">
        <v>21</v>
      </c>
    </row>
    <row r="7" spans="1:14">
      <c r="A7" t="str">
        <f>Hyperlink("https://www.diodes.com/part/view/74AHC126","74AHC126")</f>
        <v>74AHC126</v>
      </c>
      <c r="B7" t="str">
        <f>Hyperlink("https://www.diodes.com/assets/Datasheets/74AHC126.pdf","74AHC126 Datasheet")</f>
        <v>74AHC126 Datasheet</v>
      </c>
      <c r="C7" t="s">
        <v>32</v>
      </c>
      <c r="D7" t="s">
        <v>30</v>
      </c>
      <c r="E7" t="s">
        <v>24</v>
      </c>
      <c r="F7" t="s">
        <v>17</v>
      </c>
      <c r="G7">
        <v>4</v>
      </c>
      <c r="H7" t="s">
        <v>18</v>
      </c>
      <c r="I7">
        <v>2</v>
      </c>
      <c r="J7">
        <v>5.5</v>
      </c>
      <c r="K7" t="s">
        <v>19</v>
      </c>
      <c r="L7" t="s">
        <v>31</v>
      </c>
      <c r="M7">
        <v>8</v>
      </c>
      <c r="N7" t="s">
        <v>21</v>
      </c>
    </row>
    <row r="8" spans="1:14">
      <c r="A8" t="str">
        <f>Hyperlink("https://www.diodes.com/part/view/74AHC138","74AHC138")</f>
        <v>74AHC138</v>
      </c>
      <c r="B8" t="str">
        <f>Hyperlink("https://www.diodes.com/assets/Datasheets/74AHC138.pdf","74AHC138 Datasheet")</f>
        <v>74AHC138 Datasheet</v>
      </c>
      <c r="C8" t="s">
        <v>33</v>
      </c>
      <c r="D8" t="s">
        <v>34</v>
      </c>
      <c r="E8" t="s">
        <v>34</v>
      </c>
      <c r="F8" t="s">
        <v>17</v>
      </c>
      <c r="G8">
        <v>8</v>
      </c>
      <c r="H8" t="s">
        <v>18</v>
      </c>
      <c r="I8">
        <v>2</v>
      </c>
      <c r="J8">
        <v>5.5</v>
      </c>
      <c r="K8" t="s">
        <v>19</v>
      </c>
      <c r="L8" t="s">
        <v>20</v>
      </c>
      <c r="M8">
        <v>8</v>
      </c>
      <c r="N8" t="s">
        <v>35</v>
      </c>
    </row>
    <row r="9" spans="1:14">
      <c r="A9" t="str">
        <f>Hyperlink("https://www.diodes.com/part/view/74AHC14","74AHC14")</f>
        <v>74AHC14</v>
      </c>
      <c r="B9" t="str">
        <f>Hyperlink("https://www.diodes.com/assets/Datasheets/74AHC14.pdf","74AHC14 Datasheet")</f>
        <v>74AHC14 Datasheet</v>
      </c>
      <c r="C9" t="s">
        <v>36</v>
      </c>
      <c r="D9" t="s">
        <v>23</v>
      </c>
      <c r="E9" t="s">
        <v>24</v>
      </c>
      <c r="F9" t="s">
        <v>17</v>
      </c>
      <c r="G9">
        <v>6</v>
      </c>
      <c r="H9" t="s">
        <v>18</v>
      </c>
      <c r="I9">
        <v>2</v>
      </c>
      <c r="J9">
        <v>5.5</v>
      </c>
      <c r="K9" t="s">
        <v>19</v>
      </c>
      <c r="L9" t="s">
        <v>20</v>
      </c>
      <c r="M9">
        <v>8</v>
      </c>
      <c r="N9" t="s">
        <v>21</v>
      </c>
    </row>
    <row r="10" spans="1:14">
      <c r="A10" t="str">
        <f>Hyperlink("https://www.diodes.com/part/view/74AHC164","74AHC164")</f>
        <v>74AHC164</v>
      </c>
      <c r="B10" t="str">
        <f>Hyperlink("https://www.diodes.com/assets/Datasheets/74AHC164.pdf","74AHC164 Datasheet")</f>
        <v>74AHC164 Datasheet</v>
      </c>
      <c r="C10" t="s">
        <v>37</v>
      </c>
      <c r="D10" t="s">
        <v>38</v>
      </c>
      <c r="E10" t="s">
        <v>39</v>
      </c>
      <c r="F10" t="s">
        <v>17</v>
      </c>
      <c r="G10">
        <v>8</v>
      </c>
      <c r="H10" t="s">
        <v>18</v>
      </c>
      <c r="I10">
        <v>2</v>
      </c>
      <c r="J10">
        <v>5.5</v>
      </c>
      <c r="K10" t="s">
        <v>19</v>
      </c>
      <c r="L10" t="s">
        <v>20</v>
      </c>
      <c r="M10">
        <v>8</v>
      </c>
      <c r="N10" t="s">
        <v>21</v>
      </c>
    </row>
    <row r="11" spans="1:14">
      <c r="A11" t="str">
        <f>Hyperlink("https://www.diodes.com/part/view/74AHC1G00","74AHC1G00")</f>
        <v>74AHC1G00</v>
      </c>
      <c r="B11" t="str">
        <f>Hyperlink("https://www.diodes.com/assets/Datasheets/74AHC1G00.pdf","74AHC1G00 Datasheet")</f>
        <v>74AHC1G00 Datasheet</v>
      </c>
      <c r="C11" t="s">
        <v>40</v>
      </c>
      <c r="D11" t="s">
        <v>15</v>
      </c>
      <c r="E11" t="s">
        <v>16</v>
      </c>
      <c r="F11" t="s">
        <v>17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20</v>
      </c>
      <c r="M11">
        <v>8</v>
      </c>
      <c r="N11" t="s">
        <v>41</v>
      </c>
    </row>
    <row r="12" spans="1:14">
      <c r="A12" t="str">
        <f>Hyperlink("https://www.diodes.com/part/view/74AHC1G00Q","74AHC1G00Q")</f>
        <v>74AHC1G00Q</v>
      </c>
      <c r="B12" t="str">
        <f>Hyperlink("https://www.diodes.com/assets/Datasheets/74AHC1G00Q.pdf","74AHC1G00Q Datasheet")</f>
        <v>74AHC1G00Q Datasheet</v>
      </c>
      <c r="C12" t="s">
        <v>40</v>
      </c>
      <c r="D12" t="s">
        <v>15</v>
      </c>
      <c r="E12" t="s">
        <v>16</v>
      </c>
      <c r="F12" t="s">
        <v>42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20</v>
      </c>
      <c r="M12">
        <v>8</v>
      </c>
      <c r="N12" t="s">
        <v>41</v>
      </c>
    </row>
    <row r="13" spans="1:14">
      <c r="A13" t="str">
        <f>Hyperlink("https://www.diodes.com/part/view/74AHC1G02","74AHC1G02")</f>
        <v>74AHC1G02</v>
      </c>
      <c r="B13" t="str">
        <f>Hyperlink("https://www.diodes.com/assets/Datasheets/74AHC1G02.pdf","74AHC1G02 Datasheet")</f>
        <v>74AHC1G02 Datasheet</v>
      </c>
      <c r="C13" t="s">
        <v>43</v>
      </c>
      <c r="D13" t="s">
        <v>44</v>
      </c>
      <c r="E13" t="s">
        <v>16</v>
      </c>
      <c r="F13" t="s">
        <v>17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20</v>
      </c>
      <c r="M13">
        <v>8</v>
      </c>
      <c r="N13" t="s">
        <v>41</v>
      </c>
    </row>
    <row r="14" spans="1:14">
      <c r="A14" t="str">
        <f>Hyperlink("https://www.diodes.com/part/view/74AHC1G02Q","74AHC1G02Q")</f>
        <v>74AHC1G02Q</v>
      </c>
      <c r="B14" t="str">
        <f>Hyperlink("https://www.diodes.com/assets/Datasheets/74AHC1G02Q.pdf","74AHC1G02Q Datasheet")</f>
        <v>74AHC1G02Q Datasheet</v>
      </c>
      <c r="C14" t="s">
        <v>43</v>
      </c>
      <c r="D14" t="s">
        <v>44</v>
      </c>
      <c r="E14" t="s">
        <v>16</v>
      </c>
      <c r="F14" t="s">
        <v>42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20</v>
      </c>
      <c r="M14">
        <v>8</v>
      </c>
      <c r="N14" t="s">
        <v>41</v>
      </c>
    </row>
    <row r="15" spans="1:14">
      <c r="A15" t="str">
        <f>Hyperlink("https://www.diodes.com/part/view/74AHC1G04","74AHC1G04")</f>
        <v>74AHC1G04</v>
      </c>
      <c r="B15" t="str">
        <f>Hyperlink("https://www.diodes.com/assets/Datasheets/74AHC1G04.pdf","74AHC1G04 Datasheet")</f>
        <v>74AHC1G04 Datasheet</v>
      </c>
      <c r="C15" t="s">
        <v>23</v>
      </c>
      <c r="D15" t="s">
        <v>23</v>
      </c>
      <c r="E15" t="s">
        <v>24</v>
      </c>
      <c r="F15" t="s">
        <v>17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20</v>
      </c>
      <c r="M15">
        <v>8</v>
      </c>
      <c r="N15" t="s">
        <v>41</v>
      </c>
    </row>
    <row r="16" spans="1:14">
      <c r="A16" t="str">
        <f>Hyperlink("https://www.diodes.com/part/view/74AHC1G04Q","74AHC1G04Q")</f>
        <v>74AHC1G04Q</v>
      </c>
      <c r="B16" t="str">
        <f>Hyperlink("https://www.diodes.com/assets/Datasheets/74AHC1G04Q.pdf","74AHC1G04Q Datasheet")</f>
        <v>74AHC1G04Q Datasheet</v>
      </c>
      <c r="C16" t="s">
        <v>23</v>
      </c>
      <c r="D16" t="s">
        <v>23</v>
      </c>
      <c r="E16" t="s">
        <v>24</v>
      </c>
      <c r="F16" t="s">
        <v>42</v>
      </c>
      <c r="G16">
        <v>1</v>
      </c>
      <c r="H16" t="s">
        <v>18</v>
      </c>
      <c r="I16">
        <v>2</v>
      </c>
      <c r="J16">
        <v>5.5</v>
      </c>
      <c r="K16" t="s">
        <v>19</v>
      </c>
      <c r="L16" t="s">
        <v>20</v>
      </c>
      <c r="M16">
        <v>8</v>
      </c>
      <c r="N16" t="s">
        <v>41</v>
      </c>
    </row>
    <row r="17" spans="1:14">
      <c r="A17" t="str">
        <f>Hyperlink("https://www.diodes.com/part/view/74AHC1G07Q","74AHC1G07Q")</f>
        <v>74AHC1G07Q</v>
      </c>
      <c r="B17" t="str">
        <f>Hyperlink("https://www.diodes.com/assets/Datasheets/74AHC1G07Q.pdf","74AHC1G07Q Datasheet")</f>
        <v>74AHC1G07Q Datasheet</v>
      </c>
      <c r="C17" t="s">
        <v>45</v>
      </c>
      <c r="D17" t="s">
        <v>30</v>
      </c>
      <c r="E17" t="s">
        <v>24</v>
      </c>
      <c r="F17" t="s">
        <v>42</v>
      </c>
      <c r="G17">
        <v>1</v>
      </c>
      <c r="H17" t="s">
        <v>18</v>
      </c>
      <c r="I17">
        <v>2</v>
      </c>
      <c r="J17">
        <v>5.5</v>
      </c>
      <c r="K17" t="s">
        <v>19</v>
      </c>
      <c r="L17" t="s">
        <v>26</v>
      </c>
      <c r="M17">
        <v>8</v>
      </c>
      <c r="N17" t="s">
        <v>41</v>
      </c>
    </row>
    <row r="18" spans="1:14">
      <c r="A18" t="str">
        <f>Hyperlink("https://www.diodes.com/part/view/74AHC1G08","74AHC1G08")</f>
        <v>74AHC1G08</v>
      </c>
      <c r="B18" t="str">
        <f>Hyperlink("https://www.diodes.com/assets/Datasheets/74AHC1G08.pdf","74AHC1G08 Datasheet")</f>
        <v>74AHC1G08 Datasheet</v>
      </c>
      <c r="C18" t="s">
        <v>46</v>
      </c>
      <c r="D18" t="s">
        <v>28</v>
      </c>
      <c r="E18" t="s">
        <v>16</v>
      </c>
      <c r="F18" t="s">
        <v>17</v>
      </c>
      <c r="G18">
        <v>1</v>
      </c>
      <c r="H18" t="s">
        <v>18</v>
      </c>
      <c r="I18">
        <v>2</v>
      </c>
      <c r="J18">
        <v>5.5</v>
      </c>
      <c r="K18" t="s">
        <v>19</v>
      </c>
      <c r="L18" t="s">
        <v>20</v>
      </c>
      <c r="M18">
        <v>8</v>
      </c>
      <c r="N18" t="s">
        <v>41</v>
      </c>
    </row>
    <row r="19" spans="1:14">
      <c r="A19" t="str">
        <f>Hyperlink("https://www.diodes.com/part/view/74AHC1G08Q","74AHC1G08Q")</f>
        <v>74AHC1G08Q</v>
      </c>
      <c r="B19" t="str">
        <f>Hyperlink("https://www.diodes.com/assets/Datasheets/74AHC1G08Q.pdf","74AHC1G08Q Datasheet")</f>
        <v>74AHC1G08Q Datasheet</v>
      </c>
      <c r="C19" t="s">
        <v>46</v>
      </c>
      <c r="D19" t="s">
        <v>28</v>
      </c>
      <c r="E19" t="s">
        <v>16</v>
      </c>
      <c r="F19" t="s">
        <v>42</v>
      </c>
      <c r="G19">
        <v>1</v>
      </c>
      <c r="H19" t="s">
        <v>18</v>
      </c>
      <c r="I19">
        <v>2</v>
      </c>
      <c r="J19">
        <v>5.5</v>
      </c>
      <c r="K19" t="s">
        <v>19</v>
      </c>
      <c r="L19" t="s">
        <v>20</v>
      </c>
      <c r="M19">
        <v>8</v>
      </c>
      <c r="N19" t="s">
        <v>41</v>
      </c>
    </row>
    <row r="20" spans="1:14">
      <c r="A20" t="str">
        <f>Hyperlink("https://www.diodes.com/part/view/74AHC1G09","74AHC1G09")</f>
        <v>74AHC1G09</v>
      </c>
      <c r="B20" t="str">
        <f>Hyperlink("https://www.diodes.com/assets/Datasheets/74AHC1G09.pdf","74AHC1G09 Datasheet")</f>
        <v>74AHC1G09 Datasheet</v>
      </c>
      <c r="C20" t="s">
        <v>47</v>
      </c>
      <c r="D20" t="s">
        <v>28</v>
      </c>
      <c r="E20" t="s">
        <v>16</v>
      </c>
      <c r="F20" t="s">
        <v>17</v>
      </c>
      <c r="G20">
        <v>1</v>
      </c>
      <c r="H20" t="s">
        <v>18</v>
      </c>
      <c r="I20">
        <v>2</v>
      </c>
      <c r="J20">
        <v>5.5</v>
      </c>
      <c r="K20" t="s">
        <v>19</v>
      </c>
      <c r="L20" t="s">
        <v>26</v>
      </c>
      <c r="M20">
        <v>8</v>
      </c>
      <c r="N20" t="s">
        <v>41</v>
      </c>
    </row>
    <row r="21" spans="1:14">
      <c r="A21" t="str">
        <f>Hyperlink("https://www.diodes.com/part/view/74AHC1G09Q","74AHC1G09Q")</f>
        <v>74AHC1G09Q</v>
      </c>
      <c r="B21" t="str">
        <f>Hyperlink("https://www.diodes.com/assets/Datasheets/74AHC1G09Q.pdf","74AHC1G09Q Datasheet")</f>
        <v>74AHC1G09Q Datasheet</v>
      </c>
      <c r="C21" t="s">
        <v>46</v>
      </c>
      <c r="D21" t="s">
        <v>28</v>
      </c>
      <c r="E21" t="s">
        <v>16</v>
      </c>
      <c r="F21" t="s">
        <v>42</v>
      </c>
      <c r="G21">
        <v>1</v>
      </c>
      <c r="H21" t="s">
        <v>18</v>
      </c>
      <c r="I21">
        <v>2</v>
      </c>
      <c r="J21">
        <v>5.5</v>
      </c>
      <c r="K21" t="s">
        <v>19</v>
      </c>
      <c r="L21" t="s">
        <v>26</v>
      </c>
      <c r="M21">
        <v>8</v>
      </c>
      <c r="N21" t="s">
        <v>41</v>
      </c>
    </row>
    <row r="22" spans="1:14">
      <c r="A22" t="str">
        <f>Hyperlink("https://www.diodes.com/part/view/74AHC1G125","74AHC1G125")</f>
        <v>74AHC1G125</v>
      </c>
      <c r="B22" t="str">
        <f>Hyperlink("https://www.diodes.com/assets/Datasheets/74AHC1G125.pdf","74AHC1G125 Datasheet")</f>
        <v>74AHC1G125 Datasheet</v>
      </c>
      <c r="C22" t="s">
        <v>48</v>
      </c>
      <c r="D22" t="s">
        <v>30</v>
      </c>
      <c r="E22" t="s">
        <v>24</v>
      </c>
      <c r="F22" t="s">
        <v>17</v>
      </c>
      <c r="G22">
        <v>1</v>
      </c>
      <c r="H22" t="s">
        <v>18</v>
      </c>
      <c r="I22">
        <v>2</v>
      </c>
      <c r="J22">
        <v>5.5</v>
      </c>
      <c r="K22" t="s">
        <v>19</v>
      </c>
      <c r="L22" t="s">
        <v>31</v>
      </c>
      <c r="M22">
        <v>8</v>
      </c>
      <c r="N22" t="s">
        <v>41</v>
      </c>
    </row>
    <row r="23" spans="1:14">
      <c r="A23" t="str">
        <f>Hyperlink("https://www.diodes.com/part/view/74AHC1G125Q","74AHC1G125Q")</f>
        <v>74AHC1G125Q</v>
      </c>
      <c r="B23" t="str">
        <f>Hyperlink("https://www.diodes.com/assets/Datasheets/74AHC1G125Q.pdf","74AHC1G125Q Datasheet")</f>
        <v>74AHC1G125Q Datasheet</v>
      </c>
      <c r="C23" t="s">
        <v>48</v>
      </c>
      <c r="D23" t="s">
        <v>30</v>
      </c>
      <c r="E23" t="s">
        <v>24</v>
      </c>
      <c r="F23" t="s">
        <v>42</v>
      </c>
      <c r="G23">
        <v>1</v>
      </c>
      <c r="H23" t="s">
        <v>18</v>
      </c>
      <c r="I23">
        <v>2</v>
      </c>
      <c r="J23">
        <v>5.5</v>
      </c>
      <c r="K23" t="s">
        <v>19</v>
      </c>
      <c r="L23" t="s">
        <v>31</v>
      </c>
      <c r="M23">
        <v>8</v>
      </c>
      <c r="N23" t="s">
        <v>41</v>
      </c>
    </row>
    <row r="24" spans="1:14">
      <c r="A24" t="str">
        <f>Hyperlink("https://www.diodes.com/part/view/74AHC1G126","74AHC1G126")</f>
        <v>74AHC1G126</v>
      </c>
      <c r="B24" t="str">
        <f>Hyperlink("https://www.diodes.com/assets/Datasheets/74AHC1G126.pdf","74AHC1G126 Datasheet")</f>
        <v>74AHC1G126 Datasheet</v>
      </c>
      <c r="C24" t="s">
        <v>49</v>
      </c>
      <c r="D24" t="s">
        <v>30</v>
      </c>
      <c r="E24" t="s">
        <v>24</v>
      </c>
      <c r="F24" t="s">
        <v>17</v>
      </c>
      <c r="G24">
        <v>1</v>
      </c>
      <c r="H24" t="s">
        <v>18</v>
      </c>
      <c r="I24">
        <v>2</v>
      </c>
      <c r="J24">
        <v>5.5</v>
      </c>
      <c r="K24" t="s">
        <v>19</v>
      </c>
      <c r="L24" t="s">
        <v>31</v>
      </c>
      <c r="M24">
        <v>8</v>
      </c>
      <c r="N24" t="s">
        <v>41</v>
      </c>
    </row>
    <row r="25" spans="1:14">
      <c r="A25" t="str">
        <f>Hyperlink("https://www.diodes.com/part/view/74AHC1G126Q","74AHC1G126Q")</f>
        <v>74AHC1G126Q</v>
      </c>
      <c r="B25" t="str">
        <f>Hyperlink("https://www.diodes.com/assets/Datasheets/74AHC1G126Q.pdf","74AHC1G126Q Datasheet")</f>
        <v>74AHC1G126Q Datasheet</v>
      </c>
      <c r="C25" t="s">
        <v>49</v>
      </c>
      <c r="D25" t="s">
        <v>30</v>
      </c>
      <c r="E25" t="s">
        <v>24</v>
      </c>
      <c r="F25" t="s">
        <v>42</v>
      </c>
      <c r="G25">
        <v>1</v>
      </c>
      <c r="H25" t="s">
        <v>18</v>
      </c>
      <c r="I25">
        <v>2</v>
      </c>
      <c r="J25">
        <v>5.5</v>
      </c>
      <c r="K25" t="s">
        <v>19</v>
      </c>
      <c r="L25" t="s">
        <v>31</v>
      </c>
      <c r="M25">
        <v>8</v>
      </c>
      <c r="N25" t="s">
        <v>41</v>
      </c>
    </row>
    <row r="26" spans="1:14">
      <c r="A26" t="str">
        <f>Hyperlink("https://www.diodes.com/part/view/74AHC1G14","74AHC1G14")</f>
        <v>74AHC1G14</v>
      </c>
      <c r="B26" t="str">
        <f>Hyperlink("https://www.diodes.com/assets/Datasheets/74AHC1G14.pdf","74AHC1G14 Datasheet")</f>
        <v>74AHC1G14 Datasheet</v>
      </c>
      <c r="C26" t="s">
        <v>50</v>
      </c>
      <c r="D26" t="s">
        <v>23</v>
      </c>
      <c r="E26" t="s">
        <v>24</v>
      </c>
      <c r="F26" t="s">
        <v>17</v>
      </c>
      <c r="G26">
        <v>1</v>
      </c>
      <c r="H26" t="s">
        <v>18</v>
      </c>
      <c r="I26">
        <v>2</v>
      </c>
      <c r="J26">
        <v>5.5</v>
      </c>
      <c r="K26" t="s">
        <v>19</v>
      </c>
      <c r="L26" t="s">
        <v>20</v>
      </c>
      <c r="M26">
        <v>8</v>
      </c>
      <c r="N26" t="s">
        <v>41</v>
      </c>
    </row>
    <row r="27" spans="1:14">
      <c r="A27" t="str">
        <f>Hyperlink("https://www.diodes.com/part/view/74AHC1G14Q","74AHC1G14Q")</f>
        <v>74AHC1G14Q</v>
      </c>
      <c r="B27" t="str">
        <f>Hyperlink("https://www.diodes.com/assets/Datasheets/74AHC1G14Q.pdf","74AHC1G14Q Datasheet")</f>
        <v>74AHC1G14Q Datasheet</v>
      </c>
      <c r="C27" t="s">
        <v>50</v>
      </c>
      <c r="D27" t="s">
        <v>23</v>
      </c>
      <c r="E27" t="s">
        <v>24</v>
      </c>
      <c r="F27" t="s">
        <v>42</v>
      </c>
      <c r="G27">
        <v>1</v>
      </c>
      <c r="H27" t="s">
        <v>18</v>
      </c>
      <c r="I27">
        <v>2</v>
      </c>
      <c r="J27">
        <v>5.5</v>
      </c>
      <c r="K27" t="s">
        <v>19</v>
      </c>
      <c r="L27" t="s">
        <v>20</v>
      </c>
      <c r="M27">
        <v>8</v>
      </c>
      <c r="N27" t="s">
        <v>41</v>
      </c>
    </row>
    <row r="28" spans="1:14">
      <c r="A28" t="str">
        <f>Hyperlink("https://www.diodes.com/part/view/74AHC1G32","74AHC1G32")</f>
        <v>74AHC1G32</v>
      </c>
      <c r="B28" t="str">
        <f>Hyperlink("https://www.diodes.com/assets/Datasheets/74AHC1G32.pdf","74AHC1G32 Datasheet")</f>
        <v>74AHC1G32 Datasheet</v>
      </c>
      <c r="C28" t="s">
        <v>51</v>
      </c>
      <c r="D28" t="s">
        <v>52</v>
      </c>
      <c r="E28" t="s">
        <v>16</v>
      </c>
      <c r="F28" t="s">
        <v>17</v>
      </c>
      <c r="G28">
        <v>1</v>
      </c>
      <c r="H28" t="s">
        <v>18</v>
      </c>
      <c r="I28">
        <v>2</v>
      </c>
      <c r="J28">
        <v>5.5</v>
      </c>
      <c r="K28" t="s">
        <v>19</v>
      </c>
      <c r="L28" t="s">
        <v>20</v>
      </c>
      <c r="M28">
        <v>8</v>
      </c>
      <c r="N28" t="s">
        <v>41</v>
      </c>
    </row>
    <row r="29" spans="1:14">
      <c r="A29" t="str">
        <f>Hyperlink("https://www.diodes.com/part/view/74AHC1G32Q","74AHC1G32Q")</f>
        <v>74AHC1G32Q</v>
      </c>
      <c r="B29" t="str">
        <f>Hyperlink("https://www.diodes.com/assets/Datasheets/74AHC1G32Q.pdf","74AHC1G32Q Datasheet")</f>
        <v>74AHC1G32Q Datasheet</v>
      </c>
      <c r="C29" t="s">
        <v>51</v>
      </c>
      <c r="D29" t="s">
        <v>52</v>
      </c>
      <c r="E29" t="s">
        <v>16</v>
      </c>
      <c r="F29" t="s">
        <v>42</v>
      </c>
      <c r="G29">
        <v>1</v>
      </c>
      <c r="H29" t="s">
        <v>18</v>
      </c>
      <c r="I29">
        <v>2</v>
      </c>
      <c r="J29">
        <v>5.5</v>
      </c>
      <c r="K29" t="s">
        <v>19</v>
      </c>
      <c r="L29" t="s">
        <v>20</v>
      </c>
      <c r="M29">
        <v>8</v>
      </c>
      <c r="N29" t="s">
        <v>41</v>
      </c>
    </row>
    <row r="30" spans="1:14">
      <c r="A30" t="str">
        <f>Hyperlink("https://www.diodes.com/part/view/74AHC1G86","74AHC1G86")</f>
        <v>74AHC1G86</v>
      </c>
      <c r="B30" t="str">
        <f>Hyperlink("https://www.diodes.com/assets/Datasheets/74AHC1G86.pdf","74AHC1G86 Datasheet")</f>
        <v>74AHC1G86 Datasheet</v>
      </c>
      <c r="C30" t="s">
        <v>53</v>
      </c>
      <c r="D30" t="s">
        <v>54</v>
      </c>
      <c r="E30" t="s">
        <v>16</v>
      </c>
      <c r="F30" t="s">
        <v>17</v>
      </c>
      <c r="G30">
        <v>1</v>
      </c>
      <c r="H30" t="s">
        <v>18</v>
      </c>
      <c r="I30">
        <v>2</v>
      </c>
      <c r="J30">
        <v>5.5</v>
      </c>
      <c r="K30" t="s">
        <v>19</v>
      </c>
      <c r="L30" t="s">
        <v>20</v>
      </c>
      <c r="M30">
        <v>8</v>
      </c>
      <c r="N30" t="s">
        <v>41</v>
      </c>
    </row>
    <row r="31" spans="1:14">
      <c r="A31" t="str">
        <f>Hyperlink("https://www.diodes.com/part/view/74AHC1G86Q","74AHC1G86Q")</f>
        <v>74AHC1G86Q</v>
      </c>
      <c r="B31" t="str">
        <f>Hyperlink("https://www.diodes.com/assets/Datasheets/74AHC1G86Q.pdf","74AHC1G86Q Datasheet")</f>
        <v>74AHC1G86Q Datasheet</v>
      </c>
      <c r="C31" t="s">
        <v>53</v>
      </c>
      <c r="D31" t="s">
        <v>54</v>
      </c>
      <c r="E31" t="s">
        <v>16</v>
      </c>
      <c r="F31" t="s">
        <v>42</v>
      </c>
      <c r="G31">
        <v>1</v>
      </c>
      <c r="H31" t="s">
        <v>18</v>
      </c>
      <c r="I31">
        <v>2</v>
      </c>
      <c r="J31">
        <v>5.5</v>
      </c>
      <c r="K31" t="s">
        <v>19</v>
      </c>
      <c r="L31" t="s">
        <v>20</v>
      </c>
      <c r="M31">
        <v>8</v>
      </c>
      <c r="N31" t="s">
        <v>41</v>
      </c>
    </row>
    <row r="32" spans="1:14">
      <c r="A32" t="str">
        <f>Hyperlink("https://www.diodes.com/part/view/74AHC1GU04","74AHC1GU04")</f>
        <v>74AHC1GU04</v>
      </c>
      <c r="B32" t="str">
        <f>Hyperlink("https://www.diodes.com/assets/Datasheets/74AHC1GU04.pdf","74AHC1GU04 Datasheet")</f>
        <v>74AHC1GU04 Datasheet</v>
      </c>
      <c r="C32" t="s">
        <v>55</v>
      </c>
      <c r="D32" t="s">
        <v>23</v>
      </c>
      <c r="E32" t="s">
        <v>24</v>
      </c>
      <c r="F32" t="s">
        <v>17</v>
      </c>
      <c r="G32">
        <v>1</v>
      </c>
      <c r="H32" t="s">
        <v>18</v>
      </c>
      <c r="I32">
        <v>2</v>
      </c>
      <c r="J32">
        <v>5.5</v>
      </c>
      <c r="K32" t="s">
        <v>19</v>
      </c>
      <c r="L32" t="s">
        <v>20</v>
      </c>
      <c r="M32">
        <v>8</v>
      </c>
      <c r="N32" t="s">
        <v>41</v>
      </c>
    </row>
    <row r="33" spans="1:14">
      <c r="A33" t="str">
        <f>Hyperlink("https://www.diodes.com/part/view/74AHC32","74AHC32")</f>
        <v>74AHC32</v>
      </c>
      <c r="B33" t="str">
        <f>Hyperlink("https://www.diodes.com/assets/Datasheets/74AHC32.pdf","74AHC32 Datasheet")</f>
        <v>74AHC32 Datasheet</v>
      </c>
      <c r="C33" t="s">
        <v>56</v>
      </c>
      <c r="D33" t="s">
        <v>52</v>
      </c>
      <c r="E33" t="s">
        <v>16</v>
      </c>
      <c r="F33" t="s">
        <v>17</v>
      </c>
      <c r="G33">
        <v>4</v>
      </c>
      <c r="H33" t="s">
        <v>18</v>
      </c>
      <c r="I33">
        <v>2</v>
      </c>
      <c r="J33">
        <v>5.5</v>
      </c>
      <c r="K33" t="s">
        <v>19</v>
      </c>
      <c r="L33" t="s">
        <v>20</v>
      </c>
      <c r="M33">
        <v>8</v>
      </c>
      <c r="N33" t="s">
        <v>21</v>
      </c>
    </row>
    <row r="34" spans="1:14">
      <c r="A34" t="str">
        <f>Hyperlink("https://www.diodes.com/part/view/74AHC594","74AHC594")</f>
        <v>74AHC594</v>
      </c>
      <c r="B34" t="str">
        <f>Hyperlink("https://www.diodes.com/assets/Datasheets/74AHC594.pdf","74AHC594 Datasheet")</f>
        <v>74AHC594 Datasheet</v>
      </c>
      <c r="C34" t="s">
        <v>57</v>
      </c>
      <c r="D34" t="s">
        <v>38</v>
      </c>
      <c r="E34" t="s">
        <v>39</v>
      </c>
      <c r="F34" t="s">
        <v>17</v>
      </c>
      <c r="G34">
        <v>8</v>
      </c>
      <c r="H34" t="s">
        <v>18</v>
      </c>
      <c r="I34">
        <v>2</v>
      </c>
      <c r="J34">
        <v>5.5</v>
      </c>
      <c r="K34" t="s">
        <v>19</v>
      </c>
      <c r="L34" t="s">
        <v>20</v>
      </c>
      <c r="M34">
        <v>8</v>
      </c>
      <c r="N34" t="s">
        <v>35</v>
      </c>
    </row>
    <row r="35" spans="1:14">
      <c r="A35" t="str">
        <f>Hyperlink("https://www.diodes.com/part/view/74AHC595","74AHC595")</f>
        <v>74AHC595</v>
      </c>
      <c r="B35" t="str">
        <f>Hyperlink("https://www.diodes.com/assets/Datasheets/74AHC595.pdf","74AHC595 Datasheet")</f>
        <v>74AHC595 Datasheet</v>
      </c>
      <c r="C35" t="s">
        <v>57</v>
      </c>
      <c r="D35" t="s">
        <v>38</v>
      </c>
      <c r="E35" t="s">
        <v>39</v>
      </c>
      <c r="F35" t="s">
        <v>17</v>
      </c>
      <c r="G35">
        <v>8</v>
      </c>
      <c r="H35" t="s">
        <v>18</v>
      </c>
      <c r="I35">
        <v>2</v>
      </c>
      <c r="J35">
        <v>5.5</v>
      </c>
      <c r="K35" t="s">
        <v>19</v>
      </c>
      <c r="L35" t="s">
        <v>20</v>
      </c>
      <c r="M35">
        <v>8</v>
      </c>
      <c r="N35" t="s">
        <v>35</v>
      </c>
    </row>
    <row r="36" spans="1:14">
      <c r="A36" t="str">
        <f>Hyperlink("https://www.diodes.com/part/view/74AHC86","74AHC86")</f>
        <v>74AHC86</v>
      </c>
      <c r="B36" t="str">
        <f>Hyperlink("https://www.diodes.com/assets/Datasheets/74AHC86.pdf","74AHC86 Datasheet")</f>
        <v>74AHC86 Datasheet</v>
      </c>
      <c r="C36" t="s">
        <v>58</v>
      </c>
      <c r="D36" t="s">
        <v>54</v>
      </c>
      <c r="E36" t="s">
        <v>16</v>
      </c>
      <c r="F36" t="s">
        <v>17</v>
      </c>
      <c r="G36">
        <v>4</v>
      </c>
      <c r="H36" t="s">
        <v>18</v>
      </c>
      <c r="I36">
        <v>2</v>
      </c>
      <c r="J36">
        <v>5.5</v>
      </c>
      <c r="K36" t="s">
        <v>19</v>
      </c>
      <c r="L36" t="s">
        <v>20</v>
      </c>
      <c r="M36">
        <v>8</v>
      </c>
      <c r="N36" t="s">
        <v>21</v>
      </c>
    </row>
    <row r="37" spans="1:14">
      <c r="A37" t="str">
        <f>Hyperlink("https://www.diodes.com/part/view/74AHCT00","74AHCT00")</f>
        <v>74AHCT00</v>
      </c>
      <c r="B37" t="str">
        <f>Hyperlink("https://www.diodes.com/assets/Datasheets/74AHCT00.pdf","74AHCT00 Datasheet")</f>
        <v>74AHCT00 Datasheet</v>
      </c>
      <c r="C37" t="s">
        <v>14</v>
      </c>
      <c r="D37" t="s">
        <v>15</v>
      </c>
      <c r="E37" t="s">
        <v>16</v>
      </c>
      <c r="F37" t="s">
        <v>17</v>
      </c>
      <c r="G37">
        <v>4</v>
      </c>
      <c r="H37" t="s">
        <v>59</v>
      </c>
      <c r="I37">
        <v>4.5</v>
      </c>
      <c r="J37">
        <v>5.5</v>
      </c>
      <c r="K37" t="s">
        <v>60</v>
      </c>
      <c r="L37" t="s">
        <v>20</v>
      </c>
      <c r="M37">
        <v>8</v>
      </c>
      <c r="N37" t="s">
        <v>21</v>
      </c>
    </row>
    <row r="38" spans="1:14">
      <c r="A38" t="str">
        <f>Hyperlink("https://www.diodes.com/part/view/74AHCT04","74AHCT04")</f>
        <v>74AHCT04</v>
      </c>
      <c r="B38" t="str">
        <f>Hyperlink("https://www.diodes.com/assets/Datasheets/74AHCT04.pdf","74AHCT04 Datasheet")</f>
        <v>74AHCT04 Datasheet</v>
      </c>
      <c r="C38" t="s">
        <v>22</v>
      </c>
      <c r="D38" t="s">
        <v>23</v>
      </c>
      <c r="E38" t="s">
        <v>24</v>
      </c>
      <c r="F38" t="s">
        <v>17</v>
      </c>
      <c r="G38">
        <v>6</v>
      </c>
      <c r="H38" t="s">
        <v>59</v>
      </c>
      <c r="I38">
        <v>4.5</v>
      </c>
      <c r="J38">
        <v>5.5</v>
      </c>
      <c r="K38" t="s">
        <v>60</v>
      </c>
      <c r="L38" t="s">
        <v>20</v>
      </c>
      <c r="M38">
        <v>8</v>
      </c>
      <c r="N38" t="s">
        <v>21</v>
      </c>
    </row>
    <row r="39" spans="1:14">
      <c r="A39" t="str">
        <f>Hyperlink("https://www.diodes.com/part/view/74AHCT08","74AHCT08")</f>
        <v>74AHCT08</v>
      </c>
      <c r="B39" t="str">
        <f>Hyperlink("https://www.diodes.com/assets/Datasheets/74AHCT08.pdf","74AHCT08 Datasheet")</f>
        <v>74AHCT08 Datasheet</v>
      </c>
      <c r="C39" t="s">
        <v>27</v>
      </c>
      <c r="D39" t="s">
        <v>28</v>
      </c>
      <c r="E39" t="s">
        <v>16</v>
      </c>
      <c r="F39" t="s">
        <v>17</v>
      </c>
      <c r="G39">
        <v>4</v>
      </c>
      <c r="H39" t="s">
        <v>59</v>
      </c>
      <c r="I39">
        <v>4.5</v>
      </c>
      <c r="J39">
        <v>5.5</v>
      </c>
      <c r="K39" t="s">
        <v>60</v>
      </c>
      <c r="L39" t="s">
        <v>20</v>
      </c>
      <c r="M39">
        <v>8</v>
      </c>
      <c r="N39" t="s">
        <v>21</v>
      </c>
    </row>
    <row r="40" spans="1:14">
      <c r="A40" t="str">
        <f>Hyperlink("https://www.diodes.com/part/view/74AHCT125","74AHCT125")</f>
        <v>74AHCT125</v>
      </c>
      <c r="B40" t="str">
        <f>Hyperlink("https://www.diodes.com/assets/Datasheets/74AHCT125.pdf","74AHCT125 Datasheet")</f>
        <v>74AHCT125 Datasheet</v>
      </c>
      <c r="C40" t="s">
        <v>29</v>
      </c>
      <c r="D40" t="s">
        <v>30</v>
      </c>
      <c r="E40" t="s">
        <v>24</v>
      </c>
      <c r="F40" t="s">
        <v>17</v>
      </c>
      <c r="G40">
        <v>4</v>
      </c>
      <c r="H40" t="s">
        <v>59</v>
      </c>
      <c r="I40">
        <v>4.5</v>
      </c>
      <c r="J40">
        <v>5.5</v>
      </c>
      <c r="K40" t="s">
        <v>60</v>
      </c>
      <c r="L40" t="s">
        <v>31</v>
      </c>
      <c r="M40">
        <v>8</v>
      </c>
      <c r="N40" t="s">
        <v>21</v>
      </c>
    </row>
    <row r="41" spans="1:14">
      <c r="A41" t="str">
        <f>Hyperlink("https://www.diodes.com/part/view/74AHCT126","74AHCT126")</f>
        <v>74AHCT126</v>
      </c>
      <c r="B41" t="str">
        <f>Hyperlink("https://www.diodes.com/assets/Datasheets/74AHCT126.pdf","74AHCT126 Datasheet")</f>
        <v>74AHCT126 Datasheet</v>
      </c>
      <c r="C41" t="s">
        <v>32</v>
      </c>
      <c r="D41" t="s">
        <v>30</v>
      </c>
      <c r="E41" t="s">
        <v>24</v>
      </c>
      <c r="F41" t="s">
        <v>17</v>
      </c>
      <c r="G41">
        <v>4</v>
      </c>
      <c r="H41" t="s">
        <v>59</v>
      </c>
      <c r="I41">
        <v>4.5</v>
      </c>
      <c r="J41">
        <v>5.5</v>
      </c>
      <c r="K41" t="s">
        <v>60</v>
      </c>
      <c r="L41" t="s">
        <v>31</v>
      </c>
      <c r="M41">
        <v>8</v>
      </c>
      <c r="N41" t="s">
        <v>21</v>
      </c>
    </row>
    <row r="42" spans="1:14">
      <c r="A42" t="str">
        <f>Hyperlink("https://www.diodes.com/part/view/74AHCT138","74AHCT138")</f>
        <v>74AHCT138</v>
      </c>
      <c r="B42" t="str">
        <f>Hyperlink("https://www.diodes.com/assets/Datasheets/74AHCT138.pdf","74AHCT138 Datasheet")</f>
        <v>74AHCT138 Datasheet</v>
      </c>
      <c r="C42" t="s">
        <v>61</v>
      </c>
      <c r="D42" t="s">
        <v>34</v>
      </c>
      <c r="E42" t="s">
        <v>34</v>
      </c>
      <c r="F42" t="s">
        <v>17</v>
      </c>
      <c r="G42">
        <v>8</v>
      </c>
      <c r="H42" t="s">
        <v>59</v>
      </c>
      <c r="I42">
        <v>4.5</v>
      </c>
      <c r="J42">
        <v>5.5</v>
      </c>
      <c r="K42" t="s">
        <v>60</v>
      </c>
      <c r="L42" t="s">
        <v>20</v>
      </c>
      <c r="M42">
        <v>8</v>
      </c>
      <c r="N42" t="s">
        <v>35</v>
      </c>
    </row>
    <row r="43" spans="1:14">
      <c r="A43" t="str">
        <f>Hyperlink("https://www.diodes.com/part/view/74AHCT14","74AHCT14")</f>
        <v>74AHCT14</v>
      </c>
      <c r="B43" t="str">
        <f>Hyperlink("https://www.diodes.com/assets/Datasheets/74AHCT14.pdf","74AHCT14 Datasheet")</f>
        <v>74AHCT14 Datasheet</v>
      </c>
      <c r="C43" t="s">
        <v>36</v>
      </c>
      <c r="D43" t="s">
        <v>23</v>
      </c>
      <c r="E43" t="s">
        <v>24</v>
      </c>
      <c r="F43" t="s">
        <v>17</v>
      </c>
      <c r="G43">
        <v>6</v>
      </c>
      <c r="H43" t="s">
        <v>59</v>
      </c>
      <c r="I43">
        <v>4.5</v>
      </c>
      <c r="J43">
        <v>5.5</v>
      </c>
      <c r="K43" t="s">
        <v>60</v>
      </c>
      <c r="L43" t="s">
        <v>20</v>
      </c>
      <c r="M43">
        <v>8</v>
      </c>
      <c r="N43" t="s">
        <v>21</v>
      </c>
    </row>
    <row r="44" spans="1:14">
      <c r="A44" t="str">
        <f>Hyperlink("https://www.diodes.com/part/view/74AHCT164","74AHCT164")</f>
        <v>74AHCT164</v>
      </c>
      <c r="B44" t="str">
        <f>Hyperlink("https://www.diodes.com/assets/Datasheets/74AHCT164.pdf","74AHCT164 Datasheet")</f>
        <v>74AHCT164 Datasheet</v>
      </c>
      <c r="C44" t="s">
        <v>62</v>
      </c>
      <c r="D44" t="s">
        <v>38</v>
      </c>
      <c r="E44" t="s">
        <v>39</v>
      </c>
      <c r="F44" t="s">
        <v>17</v>
      </c>
      <c r="G44">
        <v>8</v>
      </c>
      <c r="H44" t="s">
        <v>59</v>
      </c>
      <c r="I44">
        <v>4.5</v>
      </c>
      <c r="J44">
        <v>5.5</v>
      </c>
      <c r="K44" t="s">
        <v>60</v>
      </c>
      <c r="L44" t="s">
        <v>20</v>
      </c>
      <c r="M44">
        <v>8</v>
      </c>
      <c r="N44" t="s">
        <v>21</v>
      </c>
    </row>
    <row r="45" spans="1:14">
      <c r="A45" t="str">
        <f>Hyperlink("https://www.diodes.com/part/view/74AHCT1G00","74AHCT1G00")</f>
        <v>74AHCT1G00</v>
      </c>
      <c r="B45" t="str">
        <f>Hyperlink("https://www.diodes.com/assets/Datasheets/74AHCT1G00.pdf","74AHCT1G00 Datasheet")</f>
        <v>74AHCT1G00 Datasheet</v>
      </c>
      <c r="C45" t="s">
        <v>40</v>
      </c>
      <c r="D45" t="s">
        <v>15</v>
      </c>
      <c r="E45" t="s">
        <v>16</v>
      </c>
      <c r="F45" t="s">
        <v>17</v>
      </c>
      <c r="G45">
        <v>1</v>
      </c>
      <c r="H45" t="s">
        <v>59</v>
      </c>
      <c r="I45">
        <v>4.5</v>
      </c>
      <c r="J45">
        <v>5.5</v>
      </c>
      <c r="K45" t="s">
        <v>60</v>
      </c>
      <c r="L45" t="s">
        <v>20</v>
      </c>
      <c r="M45">
        <v>8</v>
      </c>
      <c r="N45" t="s">
        <v>41</v>
      </c>
    </row>
    <row r="46" spans="1:14">
      <c r="A46" t="str">
        <f>Hyperlink("https://www.diodes.com/part/view/74AHCT1G00Q","74AHCT1G00Q")</f>
        <v>74AHCT1G00Q</v>
      </c>
      <c r="B46" t="str">
        <f>Hyperlink("https://www.diodes.com/assets/Datasheets/74AHCT1G00Q.pdf","74AHCT1G00Q Datasheet")</f>
        <v>74AHCT1G00Q Datasheet</v>
      </c>
      <c r="C46" t="s">
        <v>40</v>
      </c>
      <c r="D46" t="s">
        <v>15</v>
      </c>
      <c r="E46" t="s">
        <v>16</v>
      </c>
      <c r="F46" t="s">
        <v>42</v>
      </c>
      <c r="G46">
        <v>1</v>
      </c>
      <c r="H46" t="s">
        <v>59</v>
      </c>
      <c r="I46">
        <v>4.5</v>
      </c>
      <c r="J46">
        <v>5.5</v>
      </c>
      <c r="K46" t="s">
        <v>60</v>
      </c>
      <c r="L46" t="s">
        <v>20</v>
      </c>
      <c r="M46">
        <v>8</v>
      </c>
      <c r="N46" t="s">
        <v>41</v>
      </c>
    </row>
    <row r="47" spans="1:14">
      <c r="A47" t="str">
        <f>Hyperlink("https://www.diodes.com/part/view/74AHCT1G02","74AHCT1G02")</f>
        <v>74AHCT1G02</v>
      </c>
      <c r="B47" t="str">
        <f>Hyperlink("https://www.diodes.com/assets/Datasheets/74AHCT1G02.pdf","74AHCT1G02 Datasheet")</f>
        <v>74AHCT1G02 Datasheet</v>
      </c>
      <c r="C47" t="s">
        <v>43</v>
      </c>
      <c r="D47" t="s">
        <v>44</v>
      </c>
      <c r="E47" t="s">
        <v>16</v>
      </c>
      <c r="F47" t="s">
        <v>17</v>
      </c>
      <c r="G47">
        <v>1</v>
      </c>
      <c r="H47" t="s">
        <v>59</v>
      </c>
      <c r="I47">
        <v>4.5</v>
      </c>
      <c r="J47">
        <v>5.5</v>
      </c>
      <c r="K47" t="s">
        <v>60</v>
      </c>
      <c r="L47" t="s">
        <v>20</v>
      </c>
      <c r="M47">
        <v>8</v>
      </c>
      <c r="N47" t="s">
        <v>41</v>
      </c>
    </row>
    <row r="48" spans="1:14">
      <c r="A48" t="str">
        <f>Hyperlink("https://www.diodes.com/part/view/74AHCT1G02Q","74AHCT1G02Q")</f>
        <v>74AHCT1G02Q</v>
      </c>
      <c r="B48" t="str">
        <f>Hyperlink("https://www.diodes.com/assets/Datasheets/74AHCT1G02Q.pdf","74AHCT1G02Q Datasheet")</f>
        <v>74AHCT1G02Q Datasheet</v>
      </c>
      <c r="C48" t="s">
        <v>43</v>
      </c>
      <c r="D48" t="s">
        <v>44</v>
      </c>
      <c r="E48" t="s">
        <v>16</v>
      </c>
      <c r="F48" t="s">
        <v>42</v>
      </c>
      <c r="G48">
        <v>1</v>
      </c>
      <c r="H48" t="s">
        <v>59</v>
      </c>
      <c r="I48">
        <v>4.5</v>
      </c>
      <c r="J48">
        <v>5.5</v>
      </c>
      <c r="K48" t="s">
        <v>60</v>
      </c>
      <c r="L48" t="s">
        <v>20</v>
      </c>
      <c r="M48">
        <v>8</v>
      </c>
      <c r="N48" t="s">
        <v>41</v>
      </c>
    </row>
    <row r="49" spans="1:14">
      <c r="A49" t="str">
        <f>Hyperlink("https://www.diodes.com/part/view/74AHCT1G04","74AHCT1G04")</f>
        <v>74AHCT1G04</v>
      </c>
      <c r="B49" t="str">
        <f>Hyperlink("https://www.diodes.com/assets/Datasheets/74AHCT1G04.pdf","74AHCT1G04 Datasheet")</f>
        <v>74AHCT1G04 Datasheet</v>
      </c>
      <c r="C49" t="s">
        <v>23</v>
      </c>
      <c r="D49" t="s">
        <v>23</v>
      </c>
      <c r="E49" t="s">
        <v>24</v>
      </c>
      <c r="F49" t="s">
        <v>17</v>
      </c>
      <c r="G49">
        <v>1</v>
      </c>
      <c r="H49" t="s">
        <v>59</v>
      </c>
      <c r="I49">
        <v>4.5</v>
      </c>
      <c r="J49">
        <v>5.5</v>
      </c>
      <c r="K49" t="s">
        <v>60</v>
      </c>
      <c r="L49" t="s">
        <v>20</v>
      </c>
      <c r="M49">
        <v>8</v>
      </c>
      <c r="N49" t="s">
        <v>41</v>
      </c>
    </row>
    <row r="50" spans="1:14">
      <c r="A50" t="str">
        <f>Hyperlink("https://www.diodes.com/part/view/74AHCT1G04Q","74AHCT1G04Q")</f>
        <v>74AHCT1G04Q</v>
      </c>
      <c r="B50" t="str">
        <f>Hyperlink("https://www.diodes.com/assets/Datasheets/74AHCT1G04Q.pdf","74AHCT1G04Q Datasheet")</f>
        <v>74AHCT1G04Q Datasheet</v>
      </c>
      <c r="C50" t="s">
        <v>23</v>
      </c>
      <c r="D50" t="s">
        <v>23</v>
      </c>
      <c r="E50" t="s">
        <v>24</v>
      </c>
      <c r="F50" t="s">
        <v>42</v>
      </c>
      <c r="G50">
        <v>1</v>
      </c>
      <c r="H50" t="s">
        <v>59</v>
      </c>
      <c r="I50">
        <v>4.5</v>
      </c>
      <c r="J50">
        <v>5.5</v>
      </c>
      <c r="K50" t="s">
        <v>60</v>
      </c>
      <c r="L50" t="s">
        <v>20</v>
      </c>
      <c r="M50">
        <v>8</v>
      </c>
      <c r="N50" t="s">
        <v>41</v>
      </c>
    </row>
    <row r="51" spans="1:14">
      <c r="A51" t="str">
        <f>Hyperlink("https://www.diodes.com/part/view/74AHCT1G07Q","74AHCT1G07Q")</f>
        <v>74AHCT1G07Q</v>
      </c>
      <c r="B51" t="str">
        <f>Hyperlink("https://www.diodes.com/assets/Datasheets/74AHCT1G07Q.pdf","74AHCT1G07Q Datasheet")</f>
        <v>74AHCT1G07Q Datasheet</v>
      </c>
      <c r="C51" t="s">
        <v>45</v>
      </c>
      <c r="D51" t="s">
        <v>30</v>
      </c>
      <c r="E51" t="s">
        <v>24</v>
      </c>
      <c r="F51" t="s">
        <v>42</v>
      </c>
      <c r="G51">
        <v>1</v>
      </c>
      <c r="H51" t="s">
        <v>59</v>
      </c>
      <c r="I51">
        <v>4.5</v>
      </c>
      <c r="J51">
        <v>5.5</v>
      </c>
      <c r="K51" t="s">
        <v>60</v>
      </c>
      <c r="L51" t="s">
        <v>26</v>
      </c>
      <c r="M51">
        <v>8</v>
      </c>
      <c r="N51" t="s">
        <v>41</v>
      </c>
    </row>
    <row r="52" spans="1:14">
      <c r="A52" t="str">
        <f>Hyperlink("https://www.diodes.com/part/view/74AHCT1G08","74AHCT1G08")</f>
        <v>74AHCT1G08</v>
      </c>
      <c r="B52" t="str">
        <f>Hyperlink("https://www.diodes.com/assets/Datasheets/74AHCT1G08.pdf","74AHCT1G08 Datasheet")</f>
        <v>74AHCT1G08 Datasheet</v>
      </c>
      <c r="C52" t="s">
        <v>46</v>
      </c>
      <c r="D52" t="s">
        <v>28</v>
      </c>
      <c r="E52" t="s">
        <v>16</v>
      </c>
      <c r="F52" t="s">
        <v>17</v>
      </c>
      <c r="G52">
        <v>1</v>
      </c>
      <c r="H52" t="s">
        <v>59</v>
      </c>
      <c r="I52">
        <v>4.5</v>
      </c>
      <c r="J52">
        <v>5.5</v>
      </c>
      <c r="K52" t="s">
        <v>60</v>
      </c>
      <c r="L52" t="s">
        <v>20</v>
      </c>
      <c r="M52">
        <v>8</v>
      </c>
      <c r="N52" t="s">
        <v>41</v>
      </c>
    </row>
    <row r="53" spans="1:14">
      <c r="A53" t="str">
        <f>Hyperlink("https://www.diodes.com/part/view/74AHCT1G08Q","74AHCT1G08Q")</f>
        <v>74AHCT1G08Q</v>
      </c>
      <c r="B53" t="str">
        <f>Hyperlink("https://www.diodes.com/assets/Datasheets/74AHCT1G08Q.pdf","74AHCT1G08Q Datasheet")</f>
        <v>74AHCT1G08Q Datasheet</v>
      </c>
      <c r="C53" t="s">
        <v>46</v>
      </c>
      <c r="D53" t="s">
        <v>28</v>
      </c>
      <c r="E53" t="s">
        <v>16</v>
      </c>
      <c r="F53" t="s">
        <v>42</v>
      </c>
      <c r="G53">
        <v>1</v>
      </c>
      <c r="H53" t="s">
        <v>59</v>
      </c>
      <c r="I53">
        <v>4.5</v>
      </c>
      <c r="J53">
        <v>5.5</v>
      </c>
      <c r="K53" t="s">
        <v>60</v>
      </c>
      <c r="L53" t="s">
        <v>20</v>
      </c>
      <c r="M53">
        <v>8</v>
      </c>
      <c r="N53" t="s">
        <v>41</v>
      </c>
    </row>
    <row r="54" spans="1:14">
      <c r="A54" t="str">
        <f>Hyperlink("https://www.diodes.com/part/view/74AHCT1G125","74AHCT1G125")</f>
        <v>74AHCT1G125</v>
      </c>
      <c r="B54" t="str">
        <f>Hyperlink("https://www.diodes.com/assets/Datasheets/74AHCT1G125.pdf","74AHCT1G125 Datasheet")</f>
        <v>74AHCT1G125 Datasheet</v>
      </c>
      <c r="C54" t="s">
        <v>48</v>
      </c>
      <c r="D54" t="s">
        <v>30</v>
      </c>
      <c r="E54" t="s">
        <v>24</v>
      </c>
      <c r="F54" t="s">
        <v>17</v>
      </c>
      <c r="G54">
        <v>1</v>
      </c>
      <c r="H54" t="s">
        <v>59</v>
      </c>
      <c r="I54">
        <v>4.5</v>
      </c>
      <c r="J54">
        <v>5.5</v>
      </c>
      <c r="K54" t="s">
        <v>60</v>
      </c>
      <c r="L54" t="s">
        <v>31</v>
      </c>
      <c r="M54">
        <v>8</v>
      </c>
      <c r="N54" t="s">
        <v>41</v>
      </c>
    </row>
    <row r="55" spans="1:14">
      <c r="A55" t="str">
        <f>Hyperlink("https://www.diodes.com/part/view/74AHCT1G125Q","74AHCT1G125Q")</f>
        <v>74AHCT1G125Q</v>
      </c>
      <c r="B55" t="str">
        <f>Hyperlink("https://www.diodes.com/assets/Datasheets/74AHCT1G125Q.pdf","74AHCT1G125Q Datasheet")</f>
        <v>74AHCT1G125Q Datasheet</v>
      </c>
      <c r="C55" t="s">
        <v>48</v>
      </c>
      <c r="D55" t="s">
        <v>30</v>
      </c>
      <c r="E55" t="s">
        <v>24</v>
      </c>
      <c r="F55" t="s">
        <v>42</v>
      </c>
      <c r="G55">
        <v>1</v>
      </c>
      <c r="H55" t="s">
        <v>59</v>
      </c>
      <c r="I55">
        <v>4.5</v>
      </c>
      <c r="J55">
        <v>5.5</v>
      </c>
      <c r="K55" t="s">
        <v>60</v>
      </c>
      <c r="L55" t="s">
        <v>31</v>
      </c>
      <c r="M55">
        <v>8</v>
      </c>
      <c r="N55" t="s">
        <v>41</v>
      </c>
    </row>
    <row r="56" spans="1:14">
      <c r="A56" t="str">
        <f>Hyperlink("https://www.diodes.com/part/view/74AHCT1G126","74AHCT1G126")</f>
        <v>74AHCT1G126</v>
      </c>
      <c r="B56" t="str">
        <f>Hyperlink("https://www.diodes.com/assets/Datasheets/74AHCT1G126.pdf","74AHCT1G126 Datasheet")</f>
        <v>74AHCT1G126 Datasheet</v>
      </c>
      <c r="C56" t="s">
        <v>49</v>
      </c>
      <c r="D56" t="s">
        <v>30</v>
      </c>
      <c r="E56" t="s">
        <v>24</v>
      </c>
      <c r="F56" t="s">
        <v>17</v>
      </c>
      <c r="G56">
        <v>1</v>
      </c>
      <c r="H56" t="s">
        <v>59</v>
      </c>
      <c r="I56">
        <v>4.5</v>
      </c>
      <c r="J56">
        <v>5.5</v>
      </c>
      <c r="K56" t="s">
        <v>60</v>
      </c>
      <c r="L56" t="s">
        <v>31</v>
      </c>
      <c r="M56">
        <v>8</v>
      </c>
      <c r="N56" t="s">
        <v>41</v>
      </c>
    </row>
    <row r="57" spans="1:14">
      <c r="A57" t="str">
        <f>Hyperlink("https://www.diodes.com/part/view/74AHCT1G126Q","74AHCT1G126Q")</f>
        <v>74AHCT1G126Q</v>
      </c>
      <c r="B57" t="str">
        <f>Hyperlink("https://www.diodes.com/assets/Datasheets/74AHCT1G126Q.pdf","74AHCT1G126Q Datasheet")</f>
        <v>74AHCT1G126Q Datasheet</v>
      </c>
      <c r="C57" t="s">
        <v>49</v>
      </c>
      <c r="D57" t="s">
        <v>30</v>
      </c>
      <c r="E57" t="s">
        <v>24</v>
      </c>
      <c r="F57" t="s">
        <v>42</v>
      </c>
      <c r="G57">
        <v>1</v>
      </c>
      <c r="H57" t="s">
        <v>59</v>
      </c>
      <c r="I57">
        <v>4.5</v>
      </c>
      <c r="J57">
        <v>5.5</v>
      </c>
      <c r="K57" t="s">
        <v>60</v>
      </c>
      <c r="L57" t="s">
        <v>31</v>
      </c>
      <c r="M57">
        <v>8</v>
      </c>
      <c r="N57" t="s">
        <v>41</v>
      </c>
    </row>
    <row r="58" spans="1:14">
      <c r="A58" t="str">
        <f>Hyperlink("https://www.diodes.com/part/view/74AHCT1G14","74AHCT1G14")</f>
        <v>74AHCT1G14</v>
      </c>
      <c r="B58" t="str">
        <f>Hyperlink("https://www.diodes.com/assets/Datasheets/74AHCT1G14.pdf","74AHCT1G14 Datasheet")</f>
        <v>74AHCT1G14 Datasheet</v>
      </c>
      <c r="C58" t="s">
        <v>50</v>
      </c>
      <c r="D58" t="s">
        <v>23</v>
      </c>
      <c r="E58" t="s">
        <v>24</v>
      </c>
      <c r="F58" t="s">
        <v>17</v>
      </c>
      <c r="G58">
        <v>1</v>
      </c>
      <c r="H58" t="s">
        <v>59</v>
      </c>
      <c r="I58">
        <v>4.5</v>
      </c>
      <c r="J58">
        <v>5.5</v>
      </c>
      <c r="K58" t="s">
        <v>60</v>
      </c>
      <c r="L58" t="s">
        <v>20</v>
      </c>
      <c r="M58">
        <v>8</v>
      </c>
      <c r="N58" t="s">
        <v>41</v>
      </c>
    </row>
    <row r="59" spans="1:14">
      <c r="A59" t="str">
        <f>Hyperlink("https://www.diodes.com/part/view/74AHCT1G14Q","74AHCT1G14Q")</f>
        <v>74AHCT1G14Q</v>
      </c>
      <c r="B59" t="str">
        <f>Hyperlink("https://www.diodes.com/assets/Datasheets/74AHCT1G14Q.pdf","74AHCT1G14Q Datasheet")</f>
        <v>74AHCT1G14Q Datasheet</v>
      </c>
      <c r="C59" t="s">
        <v>50</v>
      </c>
      <c r="D59" t="s">
        <v>23</v>
      </c>
      <c r="E59" t="s">
        <v>24</v>
      </c>
      <c r="F59" t="s">
        <v>42</v>
      </c>
      <c r="G59">
        <v>1</v>
      </c>
      <c r="H59" t="s">
        <v>59</v>
      </c>
      <c r="I59">
        <v>4.5</v>
      </c>
      <c r="J59">
        <v>5.5</v>
      </c>
      <c r="K59" t="s">
        <v>60</v>
      </c>
      <c r="L59" t="s">
        <v>20</v>
      </c>
      <c r="M59">
        <v>8</v>
      </c>
      <c r="N59" t="s">
        <v>41</v>
      </c>
    </row>
    <row r="60" spans="1:14">
      <c r="A60" t="str">
        <f>Hyperlink("https://www.diodes.com/part/view/74AHCT1G32","74AHCT1G32")</f>
        <v>74AHCT1G32</v>
      </c>
      <c r="B60" t="str">
        <f>Hyperlink("https://www.diodes.com/assets/Datasheets/74AHCT1G32.pdf","74AHCT1G32 Datasheet")</f>
        <v>74AHCT1G32 Datasheet</v>
      </c>
      <c r="C60" t="s">
        <v>51</v>
      </c>
      <c r="D60" t="s">
        <v>52</v>
      </c>
      <c r="E60" t="s">
        <v>16</v>
      </c>
      <c r="F60" t="s">
        <v>17</v>
      </c>
      <c r="G60">
        <v>1</v>
      </c>
      <c r="H60" t="s">
        <v>59</v>
      </c>
      <c r="I60">
        <v>4.5</v>
      </c>
      <c r="J60">
        <v>5.5</v>
      </c>
      <c r="K60" t="s">
        <v>60</v>
      </c>
      <c r="L60" t="s">
        <v>20</v>
      </c>
      <c r="M60">
        <v>8</v>
      </c>
      <c r="N60" t="s">
        <v>41</v>
      </c>
    </row>
    <row r="61" spans="1:14">
      <c r="A61" t="str">
        <f>Hyperlink("https://www.diodes.com/part/view/74AHCT1G32Q","74AHCT1G32Q")</f>
        <v>74AHCT1G32Q</v>
      </c>
      <c r="B61" t="str">
        <f>Hyperlink("https://www.diodes.com/assets/Datasheets/74AHCT1G32Q.pdf","74AHCT1G32Q Datasheet")</f>
        <v>74AHCT1G32Q Datasheet</v>
      </c>
      <c r="C61" t="s">
        <v>51</v>
      </c>
      <c r="D61" t="s">
        <v>52</v>
      </c>
      <c r="E61" t="s">
        <v>16</v>
      </c>
      <c r="F61" t="s">
        <v>42</v>
      </c>
      <c r="G61">
        <v>1</v>
      </c>
      <c r="H61" t="s">
        <v>59</v>
      </c>
      <c r="I61">
        <v>4.5</v>
      </c>
      <c r="J61">
        <v>5.5</v>
      </c>
      <c r="K61" t="s">
        <v>60</v>
      </c>
      <c r="L61" t="s">
        <v>20</v>
      </c>
      <c r="M61">
        <v>8</v>
      </c>
      <c r="N61" t="s">
        <v>41</v>
      </c>
    </row>
    <row r="62" spans="1:14">
      <c r="A62" t="str">
        <f>Hyperlink("https://www.diodes.com/part/view/74AHCT1G86","74AHCT1G86")</f>
        <v>74AHCT1G86</v>
      </c>
      <c r="B62" t="str">
        <f>Hyperlink("https://www.diodes.com/assets/Datasheets/74AHCT1G86.pdf","74AHCT1G86 Datasheet")</f>
        <v>74AHCT1G86 Datasheet</v>
      </c>
      <c r="C62" t="s">
        <v>53</v>
      </c>
      <c r="D62" t="s">
        <v>54</v>
      </c>
      <c r="E62" t="s">
        <v>16</v>
      </c>
      <c r="F62" t="s">
        <v>17</v>
      </c>
      <c r="G62">
        <v>1</v>
      </c>
      <c r="H62" t="s">
        <v>59</v>
      </c>
      <c r="I62">
        <v>4.5</v>
      </c>
      <c r="J62">
        <v>5.5</v>
      </c>
      <c r="K62" t="s">
        <v>60</v>
      </c>
      <c r="L62" t="s">
        <v>20</v>
      </c>
      <c r="M62">
        <v>8</v>
      </c>
      <c r="N62" t="s">
        <v>41</v>
      </c>
    </row>
    <row r="63" spans="1:14">
      <c r="A63" t="str">
        <f>Hyperlink("https://www.diodes.com/part/view/74AHCT1G86Q","74AHCT1G86Q")</f>
        <v>74AHCT1G86Q</v>
      </c>
      <c r="B63" t="str">
        <f>Hyperlink("https://www.diodes.com/assets/Datasheets/74AHCT1G86Q.pdf","74AHCT1G86Q Datasheet")</f>
        <v>74AHCT1G86Q Datasheet</v>
      </c>
      <c r="C63" t="s">
        <v>53</v>
      </c>
      <c r="D63" t="s">
        <v>54</v>
      </c>
      <c r="E63" t="s">
        <v>16</v>
      </c>
      <c r="F63" t="s">
        <v>42</v>
      </c>
      <c r="G63">
        <v>1</v>
      </c>
      <c r="H63" t="s">
        <v>59</v>
      </c>
      <c r="I63">
        <v>4.5</v>
      </c>
      <c r="J63">
        <v>5.5</v>
      </c>
      <c r="K63" t="s">
        <v>60</v>
      </c>
      <c r="L63" t="s">
        <v>20</v>
      </c>
      <c r="M63">
        <v>8</v>
      </c>
      <c r="N63" t="s">
        <v>41</v>
      </c>
    </row>
    <row r="64" spans="1:14">
      <c r="A64" t="str">
        <f>Hyperlink("https://www.diodes.com/part/view/74AHCT32","74AHCT32")</f>
        <v>74AHCT32</v>
      </c>
      <c r="B64" t="str">
        <f>Hyperlink("https://www.diodes.com/assets/Datasheets/74AHCT32.pdf","74AHCT32 Datasheet")</f>
        <v>74AHCT32 Datasheet</v>
      </c>
      <c r="C64" t="s">
        <v>56</v>
      </c>
      <c r="D64" t="s">
        <v>52</v>
      </c>
      <c r="E64" t="s">
        <v>16</v>
      </c>
      <c r="F64" t="s">
        <v>17</v>
      </c>
      <c r="G64">
        <v>4</v>
      </c>
      <c r="H64" t="s">
        <v>59</v>
      </c>
      <c r="I64">
        <v>4.5</v>
      </c>
      <c r="J64">
        <v>5.5</v>
      </c>
      <c r="K64" t="s">
        <v>60</v>
      </c>
      <c r="L64" t="s">
        <v>20</v>
      </c>
      <c r="M64">
        <v>8</v>
      </c>
      <c r="N64" t="s">
        <v>21</v>
      </c>
    </row>
    <row r="65" spans="1:14">
      <c r="A65" t="str">
        <f>Hyperlink("https://www.diodes.com/part/view/74AHCT594","74AHCT594")</f>
        <v>74AHCT594</v>
      </c>
      <c r="B65" t="str">
        <f>Hyperlink("https://www.diodes.com/assets/Datasheets/74AHCT594.pdf","74AHCT594 Datasheet")</f>
        <v>74AHCT594 Datasheet</v>
      </c>
      <c r="C65" t="s">
        <v>63</v>
      </c>
      <c r="D65" t="s">
        <v>38</v>
      </c>
      <c r="E65" t="s">
        <v>39</v>
      </c>
      <c r="F65" t="s">
        <v>17</v>
      </c>
      <c r="G65">
        <v>8</v>
      </c>
      <c r="H65" t="s">
        <v>59</v>
      </c>
      <c r="I65">
        <v>4.5</v>
      </c>
      <c r="J65">
        <v>5.5</v>
      </c>
      <c r="K65" t="s">
        <v>60</v>
      </c>
      <c r="L65" t="s">
        <v>20</v>
      </c>
      <c r="M65">
        <v>8</v>
      </c>
      <c r="N65" t="s">
        <v>35</v>
      </c>
    </row>
    <row r="66" spans="1:14">
      <c r="A66" t="str">
        <f>Hyperlink("https://www.diodes.com/part/view/74AHCT595","74AHCT595")</f>
        <v>74AHCT595</v>
      </c>
      <c r="B66" t="str">
        <f>Hyperlink("https://www.diodes.com/assets/Datasheets/74AHCT595.pdf","74AHCT595 Datasheet")</f>
        <v>74AHCT595 Datasheet</v>
      </c>
      <c r="C66" t="s">
        <v>63</v>
      </c>
      <c r="D66" t="s">
        <v>38</v>
      </c>
      <c r="E66" t="s">
        <v>39</v>
      </c>
      <c r="F66" t="s">
        <v>17</v>
      </c>
      <c r="G66">
        <v>8</v>
      </c>
      <c r="H66" t="s">
        <v>59</v>
      </c>
      <c r="I66">
        <v>4.5</v>
      </c>
      <c r="J66">
        <v>5.5</v>
      </c>
      <c r="K66" t="s">
        <v>60</v>
      </c>
      <c r="L66" t="s">
        <v>20</v>
      </c>
      <c r="M66">
        <v>8</v>
      </c>
      <c r="N66" t="s">
        <v>35</v>
      </c>
    </row>
    <row r="67" spans="1:14">
      <c r="A67" t="str">
        <f>Hyperlink("https://www.diodes.com/part/view/74AHCT86","74AHCT86")</f>
        <v>74AHCT86</v>
      </c>
      <c r="B67" t="str">
        <f>Hyperlink("https://www.diodes.com/assets/Datasheets/74AHCT86.pdf","74AHCT86 Datasheet")</f>
        <v>74AHCT86 Datasheet</v>
      </c>
      <c r="C67" t="s">
        <v>58</v>
      </c>
      <c r="D67" t="s">
        <v>54</v>
      </c>
      <c r="E67" t="s">
        <v>16</v>
      </c>
      <c r="F67" t="s">
        <v>17</v>
      </c>
      <c r="G67">
        <v>4</v>
      </c>
      <c r="H67" t="s">
        <v>59</v>
      </c>
      <c r="I67">
        <v>4.5</v>
      </c>
      <c r="J67">
        <v>5.5</v>
      </c>
      <c r="K67" t="s">
        <v>60</v>
      </c>
      <c r="L67" t="s">
        <v>20</v>
      </c>
      <c r="M67">
        <v>8</v>
      </c>
      <c r="N67" t="s">
        <v>21</v>
      </c>
    </row>
    <row r="68" spans="1:14">
      <c r="A68" t="str">
        <f>Hyperlink("https://www.diodes.com/part/view/74AHCU04","74AHCU04")</f>
        <v>74AHCU04</v>
      </c>
      <c r="B68" t="str">
        <f>Hyperlink("https://www.diodes.com/assets/Datasheets/74AHCU04.pdf","74AHCU04 Datasheet")</f>
        <v>74AHCU04 Datasheet</v>
      </c>
      <c r="C68" t="s">
        <v>64</v>
      </c>
      <c r="D68" t="s">
        <v>23</v>
      </c>
      <c r="E68" t="s">
        <v>24</v>
      </c>
      <c r="F68" t="s">
        <v>17</v>
      </c>
      <c r="G68">
        <v>6</v>
      </c>
      <c r="H68" t="s">
        <v>18</v>
      </c>
      <c r="I68">
        <v>2</v>
      </c>
      <c r="J68">
        <v>5.5</v>
      </c>
      <c r="K68" t="s">
        <v>19</v>
      </c>
      <c r="L68" t="s">
        <v>20</v>
      </c>
      <c r="M68">
        <v>8</v>
      </c>
      <c r="N68" t="s">
        <v>21</v>
      </c>
    </row>
    <row r="69" spans="1:14">
      <c r="A69" t="str">
        <f>Hyperlink("https://www.diodes.com/part/view/74AUP1G00","74AUP1G00")</f>
        <v>74AUP1G00</v>
      </c>
      <c r="B69" t="str">
        <f>Hyperlink("https://www.diodes.com/assets/Datasheets/74AUP1G00.pdf","74AUP1G00 Datasheet")</f>
        <v>74AUP1G00 Datasheet</v>
      </c>
      <c r="C69" t="s">
        <v>40</v>
      </c>
      <c r="D69" t="s">
        <v>15</v>
      </c>
      <c r="E69" t="s">
        <v>16</v>
      </c>
      <c r="F69" t="s">
        <v>17</v>
      </c>
      <c r="G69">
        <v>1</v>
      </c>
      <c r="H69" t="s">
        <v>65</v>
      </c>
      <c r="I69">
        <v>0.8</v>
      </c>
      <c r="J69">
        <v>3.6</v>
      </c>
      <c r="K69" t="s">
        <v>19</v>
      </c>
      <c r="L69" t="s">
        <v>20</v>
      </c>
      <c r="M69">
        <v>4</v>
      </c>
      <c r="N69" t="s">
        <v>66</v>
      </c>
    </row>
    <row r="70" spans="1:14">
      <c r="A70" t="str">
        <f>Hyperlink("https://www.diodes.com/part/view/74AUP1G02","74AUP1G02")</f>
        <v>74AUP1G02</v>
      </c>
      <c r="B70" t="str">
        <f>Hyperlink("https://www.diodes.com/assets/Datasheets/74AUP1G02.pdf","74AUP1G02 Datasheet")</f>
        <v>74AUP1G02 Datasheet</v>
      </c>
      <c r="C70" t="s">
        <v>43</v>
      </c>
      <c r="D70" t="s">
        <v>44</v>
      </c>
      <c r="E70" t="s">
        <v>16</v>
      </c>
      <c r="F70" t="s">
        <v>17</v>
      </c>
      <c r="G70">
        <v>1</v>
      </c>
      <c r="H70" t="s">
        <v>65</v>
      </c>
      <c r="I70">
        <v>0.8</v>
      </c>
      <c r="J70">
        <v>3.6</v>
      </c>
      <c r="K70" t="s">
        <v>19</v>
      </c>
      <c r="L70" t="s">
        <v>20</v>
      </c>
      <c r="M70">
        <v>4</v>
      </c>
      <c r="N70" t="s">
        <v>66</v>
      </c>
    </row>
    <row r="71" spans="1:14">
      <c r="A71" t="str">
        <f>Hyperlink("https://www.diodes.com/part/view/74AUP1G04","74AUP1G04")</f>
        <v>74AUP1G04</v>
      </c>
      <c r="B71" t="str">
        <f>Hyperlink("https://www.diodes.com/assets/Datasheets/74AUP1G04.pdf","74AUP1G04 Datasheet")</f>
        <v>74AUP1G04 Datasheet</v>
      </c>
      <c r="C71" t="s">
        <v>23</v>
      </c>
      <c r="D71" t="s">
        <v>23</v>
      </c>
      <c r="E71" t="s">
        <v>24</v>
      </c>
      <c r="F71" t="s">
        <v>17</v>
      </c>
      <c r="G71">
        <v>1</v>
      </c>
      <c r="H71" t="s">
        <v>65</v>
      </c>
      <c r="I71">
        <v>0.8</v>
      </c>
      <c r="J71">
        <v>3.6</v>
      </c>
      <c r="K71" t="s">
        <v>19</v>
      </c>
      <c r="L71" t="s">
        <v>20</v>
      </c>
      <c r="M71">
        <v>4</v>
      </c>
      <c r="N71" t="s">
        <v>66</v>
      </c>
    </row>
    <row r="72" spans="1:14">
      <c r="A72" t="str">
        <f>Hyperlink("https://www.diodes.com/part/view/74AUP1G06","74AUP1G06")</f>
        <v>74AUP1G06</v>
      </c>
      <c r="B72" t="str">
        <f>Hyperlink("https://www.diodes.com/assets/Datasheets/74AUP1G06.pdf","74AUP1G06 Datasheet")</f>
        <v>74AUP1G06 Datasheet</v>
      </c>
      <c r="C72" t="s">
        <v>67</v>
      </c>
      <c r="D72" t="s">
        <v>23</v>
      </c>
      <c r="E72" t="s">
        <v>24</v>
      </c>
      <c r="F72" t="s">
        <v>17</v>
      </c>
      <c r="G72">
        <v>1</v>
      </c>
      <c r="H72" t="s">
        <v>65</v>
      </c>
      <c r="I72">
        <v>0.8</v>
      </c>
      <c r="J72">
        <v>3.6</v>
      </c>
      <c r="K72" t="s">
        <v>19</v>
      </c>
      <c r="L72" t="s">
        <v>26</v>
      </c>
      <c r="M72">
        <v>4</v>
      </c>
      <c r="N72" t="s">
        <v>66</v>
      </c>
    </row>
    <row r="73" spans="1:14">
      <c r="A73" t="str">
        <f>Hyperlink("https://www.diodes.com/part/view/74AUP1G07","74AUP1G07")</f>
        <v>74AUP1G07</v>
      </c>
      <c r="B73" t="str">
        <f>Hyperlink("https://www.diodes.com/assets/Datasheets/74AUP1G07.pdf","74AUP1G07 Datasheet")</f>
        <v>74AUP1G07 Datasheet</v>
      </c>
      <c r="C73" t="s">
        <v>45</v>
      </c>
      <c r="D73" t="s">
        <v>30</v>
      </c>
      <c r="E73" t="s">
        <v>24</v>
      </c>
      <c r="F73" t="s">
        <v>17</v>
      </c>
      <c r="G73">
        <v>1</v>
      </c>
      <c r="H73" t="s">
        <v>65</v>
      </c>
      <c r="I73">
        <v>0.8</v>
      </c>
      <c r="J73">
        <v>3.6</v>
      </c>
      <c r="K73" t="s">
        <v>19</v>
      </c>
      <c r="L73" t="s">
        <v>26</v>
      </c>
      <c r="M73">
        <v>4</v>
      </c>
      <c r="N73" t="s">
        <v>66</v>
      </c>
    </row>
    <row r="74" spans="1:14">
      <c r="A74" t="str">
        <f>Hyperlink("https://www.diodes.com/part/view/74AUP1G08","74AUP1G08")</f>
        <v>74AUP1G08</v>
      </c>
      <c r="B74" t="str">
        <f>Hyperlink("https://www.diodes.com/assets/Datasheets/74AUP1G08.pdf","74AUP1G08 Datasheet")</f>
        <v>74AUP1G08 Datasheet</v>
      </c>
      <c r="C74" t="s">
        <v>46</v>
      </c>
      <c r="D74" t="s">
        <v>28</v>
      </c>
      <c r="E74" t="s">
        <v>16</v>
      </c>
      <c r="F74" t="s">
        <v>17</v>
      </c>
      <c r="G74">
        <v>1</v>
      </c>
      <c r="H74" t="s">
        <v>65</v>
      </c>
      <c r="I74">
        <v>0.8</v>
      </c>
      <c r="J74">
        <v>3.6</v>
      </c>
      <c r="K74" t="s">
        <v>19</v>
      </c>
      <c r="L74" t="s">
        <v>20</v>
      </c>
      <c r="M74">
        <v>4</v>
      </c>
      <c r="N74" t="s">
        <v>66</v>
      </c>
    </row>
    <row r="75" spans="1:14">
      <c r="A75" t="str">
        <f>Hyperlink("https://www.diodes.com/part/view/74AUP1G09","74AUP1G09")</f>
        <v>74AUP1G09</v>
      </c>
      <c r="B75" t="str">
        <f>Hyperlink("https://www.diodes.com/assets/Datasheets/74AUP1G09.pdf","74AUP1G09 Datasheet")</f>
        <v>74AUP1G09 Datasheet</v>
      </c>
      <c r="C75" t="s">
        <v>46</v>
      </c>
      <c r="D75" t="s">
        <v>28</v>
      </c>
      <c r="E75" t="s">
        <v>16</v>
      </c>
      <c r="F75" t="s">
        <v>17</v>
      </c>
      <c r="G75">
        <v>1</v>
      </c>
      <c r="H75" t="s">
        <v>65</v>
      </c>
      <c r="I75">
        <v>0.8</v>
      </c>
      <c r="J75">
        <v>3.6</v>
      </c>
      <c r="K75" t="s">
        <v>19</v>
      </c>
      <c r="L75" t="s">
        <v>26</v>
      </c>
      <c r="M75">
        <v>4</v>
      </c>
      <c r="N75" t="s">
        <v>66</v>
      </c>
    </row>
    <row r="76" spans="1:14">
      <c r="A76" t="str">
        <f>Hyperlink("https://www.diodes.com/part/view/74AUP1G125","74AUP1G125")</f>
        <v>74AUP1G125</v>
      </c>
      <c r="B76" t="str">
        <f>Hyperlink("https://www.diodes.com/assets/Datasheets/74AUP1G125.pdf","74AUP1G125 Datasheet")</f>
        <v>74AUP1G125 Datasheet</v>
      </c>
      <c r="C76" t="s">
        <v>48</v>
      </c>
      <c r="D76" t="s">
        <v>30</v>
      </c>
      <c r="E76" t="s">
        <v>24</v>
      </c>
      <c r="F76" t="s">
        <v>17</v>
      </c>
      <c r="G76">
        <v>1</v>
      </c>
      <c r="H76" t="s">
        <v>65</v>
      </c>
      <c r="I76">
        <v>0.8</v>
      </c>
      <c r="J76">
        <v>3.6</v>
      </c>
      <c r="K76" t="s">
        <v>19</v>
      </c>
      <c r="L76" t="s">
        <v>31</v>
      </c>
      <c r="M76">
        <v>4</v>
      </c>
      <c r="N76" t="s">
        <v>66</v>
      </c>
    </row>
    <row r="77" spans="1:14">
      <c r="A77" t="str">
        <f>Hyperlink("https://www.diodes.com/part/view/74AUP1G126","74AUP1G126")</f>
        <v>74AUP1G126</v>
      </c>
      <c r="B77" t="str">
        <f>Hyperlink("https://www.diodes.com/assets/Datasheets/74AUP1G126.pdf","74AUP1G126 Datasheet")</f>
        <v>74AUP1G126 Datasheet</v>
      </c>
      <c r="C77" t="s">
        <v>49</v>
      </c>
      <c r="D77" t="s">
        <v>30</v>
      </c>
      <c r="E77" t="s">
        <v>24</v>
      </c>
      <c r="F77" t="s">
        <v>17</v>
      </c>
      <c r="G77">
        <v>1</v>
      </c>
      <c r="H77" t="s">
        <v>65</v>
      </c>
      <c r="I77">
        <v>0.8</v>
      </c>
      <c r="J77">
        <v>3.6</v>
      </c>
      <c r="K77" t="s">
        <v>19</v>
      </c>
      <c r="L77" t="s">
        <v>31</v>
      </c>
      <c r="M77">
        <v>4</v>
      </c>
      <c r="N77" t="s">
        <v>66</v>
      </c>
    </row>
    <row r="78" spans="1:14">
      <c r="A78" t="str">
        <f>Hyperlink("https://www.diodes.com/part/view/74AUP1G14","74AUP1G14")</f>
        <v>74AUP1G14</v>
      </c>
      <c r="B78" t="str">
        <f>Hyperlink("https://www.diodes.com/assets/Datasheets/74AUP1G14.pdf","74AUP1G14 Datasheet")</f>
        <v>74AUP1G14 Datasheet</v>
      </c>
      <c r="C78" t="s">
        <v>50</v>
      </c>
      <c r="D78" t="s">
        <v>23</v>
      </c>
      <c r="E78" t="s">
        <v>24</v>
      </c>
      <c r="F78" t="s">
        <v>17</v>
      </c>
      <c r="G78">
        <v>1</v>
      </c>
      <c r="H78" t="s">
        <v>65</v>
      </c>
      <c r="I78">
        <v>0.8</v>
      </c>
      <c r="J78">
        <v>3.6</v>
      </c>
      <c r="K78" t="s">
        <v>19</v>
      </c>
      <c r="L78" t="s">
        <v>20</v>
      </c>
      <c r="M78">
        <v>4</v>
      </c>
      <c r="N78" t="s">
        <v>66</v>
      </c>
    </row>
    <row r="79" spans="1:14">
      <c r="A79" t="str">
        <f>Hyperlink("https://www.diodes.com/part/view/74AUP1G17","74AUP1G17")</f>
        <v>74AUP1G17</v>
      </c>
      <c r="B79" t="str">
        <f>Hyperlink("https://www.diodes.com/assets/Datasheets/74AUP1G17.pdf","74AUP1G17 Datasheet")</f>
        <v>74AUP1G17 Datasheet</v>
      </c>
      <c r="C79" t="s">
        <v>68</v>
      </c>
      <c r="D79" t="s">
        <v>30</v>
      </c>
      <c r="E79" t="s">
        <v>24</v>
      </c>
      <c r="F79" t="s">
        <v>17</v>
      </c>
      <c r="G79">
        <v>1</v>
      </c>
      <c r="H79" t="s">
        <v>65</v>
      </c>
      <c r="I79">
        <v>0.8</v>
      </c>
      <c r="J79">
        <v>3.6</v>
      </c>
      <c r="K79" t="s">
        <v>19</v>
      </c>
      <c r="L79" t="s">
        <v>20</v>
      </c>
      <c r="M79">
        <v>4</v>
      </c>
      <c r="N79" t="s">
        <v>66</v>
      </c>
    </row>
    <row r="80" spans="1:14">
      <c r="A80" t="str">
        <f>Hyperlink("https://www.diodes.com/part/view/74AUP1G32","74AUP1G32")</f>
        <v>74AUP1G32</v>
      </c>
      <c r="B80" t="str">
        <f>Hyperlink("https://www.diodes.com/assets/Datasheets/74AUP1G32.pdf","74AUP1G32 Datasheet")</f>
        <v>74AUP1G32 Datasheet</v>
      </c>
      <c r="C80" t="s">
        <v>51</v>
      </c>
      <c r="D80" t="s">
        <v>52</v>
      </c>
      <c r="E80" t="s">
        <v>16</v>
      </c>
      <c r="F80" t="s">
        <v>17</v>
      </c>
      <c r="G80">
        <v>1</v>
      </c>
      <c r="H80" t="s">
        <v>65</v>
      </c>
      <c r="I80">
        <v>0.8</v>
      </c>
      <c r="J80">
        <v>3.6</v>
      </c>
      <c r="K80" t="s">
        <v>19</v>
      </c>
      <c r="L80" t="s">
        <v>20</v>
      </c>
      <c r="M80">
        <v>4</v>
      </c>
      <c r="N80" t="s">
        <v>66</v>
      </c>
    </row>
    <row r="81" spans="1:14">
      <c r="A81" t="str">
        <f>Hyperlink("https://www.diodes.com/part/view/74AUP1G34","74AUP1G34")</f>
        <v>74AUP1G34</v>
      </c>
      <c r="B81" t="str">
        <f>Hyperlink("https://www.diodes.com/assets/Datasheets/74AUP1G34.pdf","74AUP1G34 Datasheet")</f>
        <v>74AUP1G34 Datasheet</v>
      </c>
      <c r="C81" t="s">
        <v>69</v>
      </c>
      <c r="D81" t="s">
        <v>30</v>
      </c>
      <c r="E81" t="s">
        <v>24</v>
      </c>
      <c r="F81" t="s">
        <v>17</v>
      </c>
      <c r="G81">
        <v>1</v>
      </c>
      <c r="H81" t="s">
        <v>65</v>
      </c>
      <c r="I81">
        <v>0.8</v>
      </c>
      <c r="J81">
        <v>3.6</v>
      </c>
      <c r="K81" t="s">
        <v>19</v>
      </c>
      <c r="L81" t="s">
        <v>20</v>
      </c>
      <c r="M81">
        <v>4</v>
      </c>
      <c r="N81" t="s">
        <v>66</v>
      </c>
    </row>
    <row r="82" spans="1:14">
      <c r="A82" t="str">
        <f>Hyperlink("https://www.diodes.com/part/view/74AUP1G86","74AUP1G86")</f>
        <v>74AUP1G86</v>
      </c>
      <c r="B82" t="str">
        <f>Hyperlink("https://www.diodes.com/assets/Datasheets/74AUP1G86.pdf","74AUP1G86 Datasheet")</f>
        <v>74AUP1G86 Datasheet</v>
      </c>
      <c r="C82" t="s">
        <v>53</v>
      </c>
      <c r="D82" t="s">
        <v>54</v>
      </c>
      <c r="E82" t="s">
        <v>16</v>
      </c>
      <c r="F82" t="s">
        <v>17</v>
      </c>
      <c r="G82">
        <v>1</v>
      </c>
      <c r="H82" t="s">
        <v>65</v>
      </c>
      <c r="I82">
        <v>0.8</v>
      </c>
      <c r="J82">
        <v>3.6</v>
      </c>
      <c r="K82" t="s">
        <v>19</v>
      </c>
      <c r="L82" t="s">
        <v>20</v>
      </c>
      <c r="M82">
        <v>4</v>
      </c>
      <c r="N82" t="s">
        <v>66</v>
      </c>
    </row>
    <row r="83" spans="1:14">
      <c r="A83" t="str">
        <f>Hyperlink("https://www.diodes.com/part/view/74AUP1T34","74AUP1T34")</f>
        <v>74AUP1T34</v>
      </c>
      <c r="B83" t="str">
        <f>Hyperlink("https://www.diodes.com/assets/Datasheets/74AUP1T34.pdf","74AUP1T34 Datasheet")</f>
        <v>74AUP1T34 Datasheet</v>
      </c>
      <c r="C83" t="s">
        <v>70</v>
      </c>
      <c r="D83" t="s">
        <v>71</v>
      </c>
      <c r="E83" t="s">
        <v>24</v>
      </c>
      <c r="F83" t="s">
        <v>17</v>
      </c>
      <c r="G83">
        <v>1</v>
      </c>
      <c r="H83" t="s">
        <v>65</v>
      </c>
      <c r="I83">
        <v>0.9</v>
      </c>
      <c r="J83">
        <v>3.6</v>
      </c>
      <c r="K83" t="s">
        <v>19</v>
      </c>
      <c r="L83" t="s">
        <v>31</v>
      </c>
      <c r="M83">
        <v>50</v>
      </c>
      <c r="N83" t="s">
        <v>72</v>
      </c>
    </row>
    <row r="84" spans="1:14">
      <c r="A84" t="str">
        <f>Hyperlink("https://www.diodes.com/part/view/74AUP1T34Q","74AUP1T34Q")</f>
        <v>74AUP1T34Q</v>
      </c>
      <c r="B84" t="str">
        <f>Hyperlink("https://www.diodes.com/assets/Datasheets/74AUP1T34Q.pdf","74AUP1T34Q Datasheet")</f>
        <v>74AUP1T34Q Datasheet</v>
      </c>
      <c r="C84" t="s">
        <v>70</v>
      </c>
      <c r="D84" t="s">
        <v>71</v>
      </c>
      <c r="E84" t="s">
        <v>24</v>
      </c>
      <c r="F84" t="s">
        <v>42</v>
      </c>
      <c r="G84">
        <v>1</v>
      </c>
      <c r="H84" t="s">
        <v>65</v>
      </c>
      <c r="I84">
        <v>0.9</v>
      </c>
      <c r="J84">
        <v>3.6</v>
      </c>
      <c r="K84" t="s">
        <v>19</v>
      </c>
      <c r="L84" t="s">
        <v>31</v>
      </c>
      <c r="M84">
        <v>50</v>
      </c>
      <c r="N84" t="s">
        <v>73</v>
      </c>
    </row>
    <row r="85" spans="1:14">
      <c r="A85" t="str">
        <f>Hyperlink("https://www.diodes.com/part/view/74AUP2G00","74AUP2G00")</f>
        <v>74AUP2G00</v>
      </c>
      <c r="B85" t="str">
        <f>Hyperlink("https://www.diodes.com/assets/Datasheets/74AUP2G00.pdf","74AUP2G00 Datasheet")</f>
        <v>74AUP2G00 Datasheet</v>
      </c>
      <c r="C85" t="s">
        <v>74</v>
      </c>
      <c r="D85" t="s">
        <v>15</v>
      </c>
      <c r="E85" t="s">
        <v>16</v>
      </c>
      <c r="F85" t="s">
        <v>17</v>
      </c>
      <c r="G85">
        <v>2</v>
      </c>
      <c r="H85" t="s">
        <v>65</v>
      </c>
      <c r="I85">
        <v>0.8</v>
      </c>
      <c r="J85">
        <v>3.6</v>
      </c>
      <c r="K85" t="s">
        <v>19</v>
      </c>
      <c r="L85" t="s">
        <v>20</v>
      </c>
      <c r="M85">
        <v>4</v>
      </c>
      <c r="N85" t="s">
        <v>75</v>
      </c>
    </row>
    <row r="86" spans="1:14">
      <c r="A86" t="str">
        <f>Hyperlink("https://www.diodes.com/part/view/74AUP2G02","74AUP2G02")</f>
        <v>74AUP2G02</v>
      </c>
      <c r="B86" t="str">
        <f>Hyperlink("https://www.diodes.com/assets/Datasheets/74AUP2G02.pdf","74AUP2G02 Datasheet")</f>
        <v>74AUP2G02 Datasheet</v>
      </c>
      <c r="C86" t="s">
        <v>76</v>
      </c>
      <c r="D86" t="s">
        <v>44</v>
      </c>
      <c r="E86" t="s">
        <v>16</v>
      </c>
      <c r="F86" t="s">
        <v>17</v>
      </c>
      <c r="G86">
        <v>2</v>
      </c>
      <c r="H86" t="s">
        <v>65</v>
      </c>
      <c r="I86">
        <v>0.8</v>
      </c>
      <c r="J86">
        <v>3.6</v>
      </c>
      <c r="K86" t="s">
        <v>19</v>
      </c>
      <c r="L86" t="s">
        <v>20</v>
      </c>
      <c r="M86">
        <v>4</v>
      </c>
      <c r="N86" t="s">
        <v>75</v>
      </c>
    </row>
    <row r="87" spans="1:14">
      <c r="A87" t="str">
        <f>Hyperlink("https://www.diodes.com/part/view/74AUP2G04","74AUP2G04")</f>
        <v>74AUP2G04</v>
      </c>
      <c r="B87" t="str">
        <f>Hyperlink("https://www.diodes.com/assets/Datasheets/74AUP2G04.pdf","74AUP2G04 Datasheet")</f>
        <v>74AUP2G04 Datasheet</v>
      </c>
      <c r="C87" t="s">
        <v>77</v>
      </c>
      <c r="D87" t="s">
        <v>23</v>
      </c>
      <c r="E87" t="s">
        <v>24</v>
      </c>
      <c r="F87" t="s">
        <v>17</v>
      </c>
      <c r="G87">
        <v>2</v>
      </c>
      <c r="H87" t="s">
        <v>65</v>
      </c>
      <c r="I87">
        <v>0.8</v>
      </c>
      <c r="J87">
        <v>3.6</v>
      </c>
      <c r="K87" t="s">
        <v>19</v>
      </c>
      <c r="L87" t="s">
        <v>20</v>
      </c>
      <c r="M87">
        <v>4</v>
      </c>
      <c r="N87" t="s">
        <v>78</v>
      </c>
    </row>
    <row r="88" spans="1:14">
      <c r="A88" t="str">
        <f>Hyperlink("https://www.diodes.com/part/view/74AUP2G06","74AUP2G06")</f>
        <v>74AUP2G06</v>
      </c>
      <c r="B88" t="str">
        <f>Hyperlink("https://www.diodes.com/assets/Datasheets/74AUP2G06.pdf","74AUP2G06 Datasheet")</f>
        <v>74AUP2G06 Datasheet</v>
      </c>
      <c r="C88" t="s">
        <v>79</v>
      </c>
      <c r="D88" t="s">
        <v>23</v>
      </c>
      <c r="E88" t="s">
        <v>24</v>
      </c>
      <c r="F88" t="s">
        <v>17</v>
      </c>
      <c r="G88">
        <v>2</v>
      </c>
      <c r="H88" t="s">
        <v>65</v>
      </c>
      <c r="I88">
        <v>0.8</v>
      </c>
      <c r="J88">
        <v>3.6</v>
      </c>
      <c r="K88" t="s">
        <v>19</v>
      </c>
      <c r="L88" t="s">
        <v>26</v>
      </c>
      <c r="M88">
        <v>4</v>
      </c>
      <c r="N88" t="s">
        <v>78</v>
      </c>
    </row>
    <row r="89" spans="1:14">
      <c r="A89" t="str">
        <f>Hyperlink("https://www.diodes.com/part/view/74AUP2G07","74AUP2G07")</f>
        <v>74AUP2G07</v>
      </c>
      <c r="B89" t="str">
        <f>Hyperlink("https://www.diodes.com/assets/Datasheets/74AUP2G07.pdf","74AUP2G07 Datasheet")</f>
        <v>74AUP2G07 Datasheet</v>
      </c>
      <c r="C89" t="s">
        <v>80</v>
      </c>
      <c r="D89" t="s">
        <v>30</v>
      </c>
      <c r="E89" t="s">
        <v>24</v>
      </c>
      <c r="F89" t="s">
        <v>17</v>
      </c>
      <c r="G89">
        <v>2</v>
      </c>
      <c r="H89" t="s">
        <v>65</v>
      </c>
      <c r="I89">
        <v>0.8</v>
      </c>
      <c r="J89">
        <v>3.6</v>
      </c>
      <c r="K89" t="s">
        <v>19</v>
      </c>
      <c r="L89" t="s">
        <v>26</v>
      </c>
      <c r="M89">
        <v>4</v>
      </c>
      <c r="N89" t="s">
        <v>78</v>
      </c>
    </row>
    <row r="90" spans="1:14">
      <c r="A90" t="str">
        <f>Hyperlink("https://www.diodes.com/part/view/74AUP2G08","74AUP2G08")</f>
        <v>74AUP2G08</v>
      </c>
      <c r="B90" t="str">
        <f>Hyperlink("https://www.diodes.com/assets/Datasheets/74AUP2G08.pdf","74AUP2G08 Datasheet")</f>
        <v>74AUP2G08 Datasheet</v>
      </c>
      <c r="C90" t="s">
        <v>81</v>
      </c>
      <c r="D90" t="s">
        <v>28</v>
      </c>
      <c r="E90" t="s">
        <v>16</v>
      </c>
      <c r="F90" t="s">
        <v>17</v>
      </c>
      <c r="G90">
        <v>2</v>
      </c>
      <c r="H90" t="s">
        <v>65</v>
      </c>
      <c r="I90">
        <v>0.8</v>
      </c>
      <c r="J90">
        <v>3.6</v>
      </c>
      <c r="K90" t="s">
        <v>19</v>
      </c>
      <c r="L90" t="s">
        <v>20</v>
      </c>
      <c r="M90">
        <v>4</v>
      </c>
      <c r="N90" t="s">
        <v>75</v>
      </c>
    </row>
    <row r="91" spans="1:14">
      <c r="A91" t="str">
        <f>Hyperlink("https://www.diodes.com/part/view/74AUP2G125","74AUP2G125")</f>
        <v>74AUP2G125</v>
      </c>
      <c r="B91" t="str">
        <f>Hyperlink("https://www.diodes.com/assets/Datasheets/74AUP2G125.pdf","74AUP2G125 Datasheet")</f>
        <v>74AUP2G125 Datasheet</v>
      </c>
      <c r="C91" t="s">
        <v>82</v>
      </c>
      <c r="D91" t="s">
        <v>30</v>
      </c>
      <c r="E91" t="s">
        <v>24</v>
      </c>
      <c r="F91" t="s">
        <v>17</v>
      </c>
      <c r="G91">
        <v>2</v>
      </c>
      <c r="H91" t="s">
        <v>65</v>
      </c>
      <c r="I91">
        <v>0.8</v>
      </c>
      <c r="J91">
        <v>3.6</v>
      </c>
      <c r="K91" t="s">
        <v>19</v>
      </c>
      <c r="L91" t="s">
        <v>31</v>
      </c>
      <c r="M91">
        <v>4</v>
      </c>
      <c r="N91" t="s">
        <v>75</v>
      </c>
    </row>
    <row r="92" spans="1:14">
      <c r="A92" t="str">
        <f>Hyperlink("https://www.diodes.com/part/view/74AUP2G126","74AUP2G126")</f>
        <v>74AUP2G126</v>
      </c>
      <c r="B92" t="str">
        <f>Hyperlink("https://www.diodes.com/assets/Datasheets/74AUP2G126.pdf","74AUP2G126 Datasheet")</f>
        <v>74AUP2G126 Datasheet</v>
      </c>
      <c r="C92" t="s">
        <v>83</v>
      </c>
      <c r="D92" t="s">
        <v>30</v>
      </c>
      <c r="E92" t="s">
        <v>24</v>
      </c>
      <c r="F92" t="s">
        <v>17</v>
      </c>
      <c r="G92">
        <v>2</v>
      </c>
      <c r="H92" t="s">
        <v>65</v>
      </c>
      <c r="I92">
        <v>0.8</v>
      </c>
      <c r="J92">
        <v>3.6</v>
      </c>
      <c r="K92" t="s">
        <v>19</v>
      </c>
      <c r="L92" t="s">
        <v>31</v>
      </c>
      <c r="M92">
        <v>4</v>
      </c>
      <c r="N92" t="s">
        <v>75</v>
      </c>
    </row>
    <row r="93" spans="1:14">
      <c r="A93" t="str">
        <f>Hyperlink("https://www.diodes.com/part/view/74AUP2G14","74AUP2G14")</f>
        <v>74AUP2G14</v>
      </c>
      <c r="B93" t="str">
        <f>Hyperlink("https://www.diodes.com/assets/Datasheets/74AUP2G14.pdf","74AUP2G14 Datasheet")</f>
        <v>74AUP2G14 Datasheet</v>
      </c>
      <c r="C93" t="s">
        <v>84</v>
      </c>
      <c r="D93" t="s">
        <v>23</v>
      </c>
      <c r="E93" t="s">
        <v>24</v>
      </c>
      <c r="F93" t="s">
        <v>17</v>
      </c>
      <c r="G93">
        <v>2</v>
      </c>
      <c r="H93" t="s">
        <v>65</v>
      </c>
      <c r="I93">
        <v>0.8</v>
      </c>
      <c r="J93">
        <v>3.6</v>
      </c>
      <c r="K93" t="s">
        <v>19</v>
      </c>
      <c r="L93" t="s">
        <v>20</v>
      </c>
      <c r="M93">
        <v>4</v>
      </c>
      <c r="N93" t="s">
        <v>78</v>
      </c>
    </row>
    <row r="94" spans="1:14">
      <c r="A94" t="str">
        <f>Hyperlink("https://www.diodes.com/part/view/74AUP2G17","74AUP2G17")</f>
        <v>74AUP2G17</v>
      </c>
      <c r="B94" t="str">
        <f>Hyperlink("https://www.diodes.com/assets/Datasheets/74AUP2G17.pdf","74AUP2G17 Datasheet")</f>
        <v>74AUP2G17 Datasheet</v>
      </c>
      <c r="C94" t="s">
        <v>85</v>
      </c>
      <c r="D94" t="s">
        <v>30</v>
      </c>
      <c r="E94" t="s">
        <v>24</v>
      </c>
      <c r="F94" t="s">
        <v>17</v>
      </c>
      <c r="G94">
        <v>2</v>
      </c>
      <c r="H94" t="s">
        <v>65</v>
      </c>
      <c r="I94">
        <v>0.8</v>
      </c>
      <c r="J94">
        <v>3.6</v>
      </c>
      <c r="K94" t="s">
        <v>19</v>
      </c>
      <c r="L94" t="s">
        <v>20</v>
      </c>
      <c r="M94">
        <v>4</v>
      </c>
      <c r="N94" t="s">
        <v>78</v>
      </c>
    </row>
    <row r="95" spans="1:14">
      <c r="A95" t="str">
        <f>Hyperlink("https://www.diodes.com/part/view/74AUP2G32","74AUP2G32")</f>
        <v>74AUP2G32</v>
      </c>
      <c r="B95" t="str">
        <f>Hyperlink("https://www.diodes.com/assets/Datasheets/74AUP2G32.pdf","74AUP2G32 Datasheet")</f>
        <v>74AUP2G32 Datasheet</v>
      </c>
      <c r="C95" t="s">
        <v>86</v>
      </c>
      <c r="D95" t="s">
        <v>52</v>
      </c>
      <c r="E95" t="s">
        <v>16</v>
      </c>
      <c r="F95" t="s">
        <v>17</v>
      </c>
      <c r="G95">
        <v>2</v>
      </c>
      <c r="H95" t="s">
        <v>65</v>
      </c>
      <c r="I95">
        <v>0.8</v>
      </c>
      <c r="J95">
        <v>3.6</v>
      </c>
      <c r="K95" t="s">
        <v>19</v>
      </c>
      <c r="L95" t="s">
        <v>20</v>
      </c>
      <c r="M95">
        <v>4</v>
      </c>
      <c r="N95" t="s">
        <v>75</v>
      </c>
    </row>
    <row r="96" spans="1:14">
      <c r="A96" t="str">
        <f>Hyperlink("https://www.diodes.com/part/view/74AUP2G34","74AUP2G34")</f>
        <v>74AUP2G34</v>
      </c>
      <c r="B96" t="str">
        <f>Hyperlink("https://www.diodes.com/assets/Datasheets/74AUP2G34.pdf","74AUP2G34 Datasheet")</f>
        <v>74AUP2G34 Datasheet</v>
      </c>
      <c r="C96" t="s">
        <v>87</v>
      </c>
      <c r="D96" t="s">
        <v>30</v>
      </c>
      <c r="E96" t="s">
        <v>24</v>
      </c>
      <c r="F96" t="s">
        <v>17</v>
      </c>
      <c r="G96">
        <v>2</v>
      </c>
      <c r="H96" t="s">
        <v>65</v>
      </c>
      <c r="I96">
        <v>0.8</v>
      </c>
      <c r="J96">
        <v>3.6</v>
      </c>
      <c r="K96" t="s">
        <v>19</v>
      </c>
      <c r="L96" t="s">
        <v>20</v>
      </c>
      <c r="M96">
        <v>4</v>
      </c>
      <c r="N96" t="s">
        <v>78</v>
      </c>
    </row>
    <row r="97" spans="1:14">
      <c r="A97" t="str">
        <f>Hyperlink("https://www.diodes.com/part/view/74AUP2G3404","74AUP2G3404")</f>
        <v>74AUP2G3404</v>
      </c>
      <c r="B97" t="str">
        <f>Hyperlink("https://www.diodes.com/assets/Datasheets/74AUP2G3404.pdf","74AUP2G3404 Datasheet")</f>
        <v>74AUP2G3404 Datasheet</v>
      </c>
      <c r="C97" t="s">
        <v>88</v>
      </c>
      <c r="D97" t="s">
        <v>89</v>
      </c>
      <c r="E97" t="s">
        <v>24</v>
      </c>
      <c r="F97" t="s">
        <v>17</v>
      </c>
      <c r="G97">
        <v>2</v>
      </c>
      <c r="H97" t="s">
        <v>65</v>
      </c>
      <c r="I97">
        <v>0.8</v>
      </c>
      <c r="J97">
        <v>3.6</v>
      </c>
      <c r="K97" t="s">
        <v>19</v>
      </c>
      <c r="L97" t="s">
        <v>20</v>
      </c>
      <c r="M97">
        <v>4</v>
      </c>
      <c r="N97" t="s">
        <v>90</v>
      </c>
    </row>
    <row r="98" spans="1:14">
      <c r="A98" t="str">
        <f>Hyperlink("https://www.diodes.com/part/view/74AUP2G86","74AUP2G86")</f>
        <v>74AUP2G86</v>
      </c>
      <c r="B98" t="str">
        <f>Hyperlink("https://www.diodes.com/assets/Datasheets/74AUP2G86.pdf","74AUP2G86 Datasheet")</f>
        <v>74AUP2G86 Datasheet</v>
      </c>
      <c r="C98" t="s">
        <v>91</v>
      </c>
      <c r="D98" t="s">
        <v>54</v>
      </c>
      <c r="E98" t="s">
        <v>16</v>
      </c>
      <c r="F98" t="s">
        <v>17</v>
      </c>
      <c r="G98">
        <v>2</v>
      </c>
      <c r="H98" t="s">
        <v>65</v>
      </c>
      <c r="I98">
        <v>0.8</v>
      </c>
      <c r="J98">
        <v>3.6</v>
      </c>
      <c r="K98" t="s">
        <v>19</v>
      </c>
      <c r="L98" t="s">
        <v>20</v>
      </c>
      <c r="M98">
        <v>4</v>
      </c>
      <c r="N98" t="s">
        <v>75</v>
      </c>
    </row>
    <row r="99" spans="1:14">
      <c r="A99" t="str">
        <f>Hyperlink("https://www.diodes.com/part/view/74AVC1T45","74AVC1T45")</f>
        <v>74AVC1T45</v>
      </c>
      <c r="B99" t="str">
        <f>Hyperlink("https://www.diodes.com/assets/Datasheets/74AVC1T45.pdf","74AVC1T45 Datasheet")</f>
        <v>74AVC1T45 Datasheet</v>
      </c>
      <c r="C99" t="s">
        <v>92</v>
      </c>
      <c r="D99" t="s">
        <v>93</v>
      </c>
      <c r="E99" t="s">
        <v>94</v>
      </c>
      <c r="F99" t="s">
        <v>17</v>
      </c>
      <c r="G99">
        <v>1</v>
      </c>
      <c r="H99" t="s">
        <v>95</v>
      </c>
      <c r="I99">
        <v>1.2</v>
      </c>
      <c r="J99">
        <v>3.6</v>
      </c>
      <c r="K99" t="s">
        <v>19</v>
      </c>
      <c r="L99" t="s">
        <v>20</v>
      </c>
      <c r="M99">
        <v>4</v>
      </c>
      <c r="N99" t="s">
        <v>96</v>
      </c>
    </row>
    <row r="100" spans="1:14">
      <c r="A100" t="str">
        <f>Hyperlink("https://www.diodes.com/part/view/74AVCH1T45","74AVCH1T45")</f>
        <v>74AVCH1T45</v>
      </c>
      <c r="B100" t="str">
        <f>Hyperlink("https://www.diodes.com/assets/Datasheets/74AVCH1T45.pdf","74AVCH1T45 Datasheet")</f>
        <v>74AVCH1T45 Datasheet</v>
      </c>
      <c r="C100" t="s">
        <v>97</v>
      </c>
      <c r="D100" t="s">
        <v>93</v>
      </c>
      <c r="E100" t="s">
        <v>94</v>
      </c>
      <c r="F100" t="s">
        <v>17</v>
      </c>
      <c r="G100">
        <v>1</v>
      </c>
      <c r="H100" t="s">
        <v>95</v>
      </c>
      <c r="I100">
        <v>1.2</v>
      </c>
      <c r="J100">
        <v>3.6</v>
      </c>
      <c r="K100" t="s">
        <v>19</v>
      </c>
      <c r="L100" t="s">
        <v>20</v>
      </c>
      <c r="M100">
        <v>12</v>
      </c>
      <c r="N100" t="s">
        <v>96</v>
      </c>
    </row>
    <row r="101" spans="1:14">
      <c r="A101" t="str">
        <f>Hyperlink("https://www.diodes.com/part/view/74HC00","74HC00")</f>
        <v>74HC00</v>
      </c>
      <c r="B101" t="str">
        <f>Hyperlink("https://www.diodes.com/assets/Datasheets/74HC00.pdf","74HC00 Datasheet")</f>
        <v>74HC00 Datasheet</v>
      </c>
      <c r="C101" t="s">
        <v>14</v>
      </c>
      <c r="D101" t="s">
        <v>15</v>
      </c>
      <c r="E101" t="s">
        <v>16</v>
      </c>
      <c r="F101" t="s">
        <v>17</v>
      </c>
      <c r="G101">
        <v>4</v>
      </c>
      <c r="H101" t="s">
        <v>98</v>
      </c>
      <c r="I101">
        <v>2</v>
      </c>
      <c r="J101">
        <v>6</v>
      </c>
      <c r="K101" t="s">
        <v>19</v>
      </c>
      <c r="L101" t="s">
        <v>20</v>
      </c>
      <c r="M101">
        <v>4</v>
      </c>
      <c r="N101" t="s">
        <v>21</v>
      </c>
    </row>
    <row r="102" spans="1:14">
      <c r="A102" t="str">
        <f>Hyperlink("https://www.diodes.com/part/view/74HC04","74HC04")</f>
        <v>74HC04</v>
      </c>
      <c r="B102" t="str">
        <f>Hyperlink("https://www.diodes.com/assets/Datasheets/74HC04.pdf","74HC04 Datasheet")</f>
        <v>74HC04 Datasheet</v>
      </c>
      <c r="C102" t="s">
        <v>22</v>
      </c>
      <c r="D102" t="s">
        <v>23</v>
      </c>
      <c r="E102" t="s">
        <v>24</v>
      </c>
      <c r="F102" t="s">
        <v>17</v>
      </c>
      <c r="G102">
        <v>4</v>
      </c>
      <c r="H102" t="s">
        <v>98</v>
      </c>
      <c r="I102">
        <v>2</v>
      </c>
      <c r="J102">
        <v>6</v>
      </c>
      <c r="K102" t="s">
        <v>19</v>
      </c>
      <c r="L102" t="s">
        <v>20</v>
      </c>
      <c r="M102">
        <v>4</v>
      </c>
      <c r="N102" t="s">
        <v>21</v>
      </c>
    </row>
    <row r="103" spans="1:14">
      <c r="A103" t="str">
        <f>Hyperlink("https://www.diodes.com/part/view/74HC05","74HC05")</f>
        <v>74HC05</v>
      </c>
      <c r="B103" t="str">
        <f>Hyperlink("https://www.diodes.com/assets/Datasheets/74HC05.pdf","74HC05 Datasheet")</f>
        <v>74HC05 Datasheet</v>
      </c>
      <c r="C103" t="s">
        <v>22</v>
      </c>
      <c r="D103" t="s">
        <v>23</v>
      </c>
      <c r="E103" t="s">
        <v>24</v>
      </c>
      <c r="F103" t="s">
        <v>17</v>
      </c>
      <c r="G103">
        <v>6</v>
      </c>
      <c r="H103" t="s">
        <v>98</v>
      </c>
      <c r="I103">
        <v>2</v>
      </c>
      <c r="J103">
        <v>6</v>
      </c>
      <c r="K103" t="s">
        <v>19</v>
      </c>
      <c r="L103" t="s">
        <v>26</v>
      </c>
      <c r="M103">
        <v>4</v>
      </c>
      <c r="N103" t="s">
        <v>21</v>
      </c>
    </row>
    <row r="104" spans="1:14">
      <c r="A104" t="str">
        <f>Hyperlink("https://www.diodes.com/part/view/74HC08","74HC08")</f>
        <v>74HC08</v>
      </c>
      <c r="B104" t="str">
        <f>Hyperlink("https://www.diodes.com/assets/Datasheets/74HC08.pdf","74HC08 Datasheet")</f>
        <v>74HC08 Datasheet</v>
      </c>
      <c r="C104" t="s">
        <v>27</v>
      </c>
      <c r="D104" t="s">
        <v>28</v>
      </c>
      <c r="E104" t="s">
        <v>16</v>
      </c>
      <c r="F104" t="s">
        <v>17</v>
      </c>
      <c r="G104">
        <v>4</v>
      </c>
      <c r="H104" t="s">
        <v>98</v>
      </c>
      <c r="I104">
        <v>2</v>
      </c>
      <c r="J104">
        <v>6</v>
      </c>
      <c r="K104" t="s">
        <v>19</v>
      </c>
      <c r="L104" t="s">
        <v>20</v>
      </c>
      <c r="M104">
        <v>4</v>
      </c>
      <c r="N104" t="s">
        <v>21</v>
      </c>
    </row>
    <row r="105" spans="1:14">
      <c r="A105" t="str">
        <f>Hyperlink("https://www.diodes.com/part/view/74HC125","74HC125")</f>
        <v>74HC125</v>
      </c>
      <c r="B105" t="str">
        <f>Hyperlink("https://www.diodes.com/assets/Datasheets/74HC125.pdf","74HC125 Datasheet")</f>
        <v>74HC125 Datasheet</v>
      </c>
      <c r="C105" t="s">
        <v>29</v>
      </c>
      <c r="D105" t="s">
        <v>30</v>
      </c>
      <c r="E105" t="s">
        <v>24</v>
      </c>
      <c r="F105" t="s">
        <v>17</v>
      </c>
      <c r="G105">
        <v>4</v>
      </c>
      <c r="H105" t="s">
        <v>98</v>
      </c>
      <c r="I105">
        <v>2</v>
      </c>
      <c r="J105">
        <v>6</v>
      </c>
      <c r="K105" t="s">
        <v>19</v>
      </c>
      <c r="L105" t="s">
        <v>31</v>
      </c>
      <c r="M105">
        <v>4</v>
      </c>
      <c r="N105" t="s">
        <v>21</v>
      </c>
    </row>
    <row r="106" spans="1:14">
      <c r="A106" t="str">
        <f>Hyperlink("https://www.diodes.com/part/view/74HC126","74HC126")</f>
        <v>74HC126</v>
      </c>
      <c r="B106" t="str">
        <f>Hyperlink("https://www.diodes.com/assets/Datasheets/74HC126.pdf","74HC126 Datasheet")</f>
        <v>74HC126 Datasheet</v>
      </c>
      <c r="C106" t="s">
        <v>32</v>
      </c>
      <c r="D106" t="s">
        <v>30</v>
      </c>
      <c r="E106" t="s">
        <v>24</v>
      </c>
      <c r="F106" t="s">
        <v>17</v>
      </c>
      <c r="G106">
        <v>4</v>
      </c>
      <c r="H106" t="s">
        <v>98</v>
      </c>
      <c r="I106">
        <v>2</v>
      </c>
      <c r="J106">
        <v>6</v>
      </c>
      <c r="K106" t="s">
        <v>19</v>
      </c>
      <c r="L106" t="s">
        <v>31</v>
      </c>
      <c r="M106">
        <v>4</v>
      </c>
      <c r="N106" t="s">
        <v>21</v>
      </c>
    </row>
    <row r="107" spans="1:14">
      <c r="A107" t="str">
        <f>Hyperlink("https://www.diodes.com/part/view/74HC138","74HC138")</f>
        <v>74HC138</v>
      </c>
      <c r="B107" t="str">
        <f>Hyperlink("https://www.diodes.com/assets/Datasheets/74HC138.pdf","74HC138 Datasheet")</f>
        <v>74HC138 Datasheet</v>
      </c>
      <c r="C107" t="s">
        <v>33</v>
      </c>
      <c r="D107" t="s">
        <v>34</v>
      </c>
      <c r="E107" t="s">
        <v>34</v>
      </c>
      <c r="F107" t="s">
        <v>17</v>
      </c>
      <c r="G107">
        <v>8</v>
      </c>
      <c r="H107" t="s">
        <v>98</v>
      </c>
      <c r="I107">
        <v>2</v>
      </c>
      <c r="J107">
        <v>6</v>
      </c>
      <c r="K107" t="s">
        <v>19</v>
      </c>
      <c r="L107" t="s">
        <v>20</v>
      </c>
      <c r="M107">
        <v>4</v>
      </c>
      <c r="N107" t="s">
        <v>35</v>
      </c>
    </row>
    <row r="108" spans="1:14">
      <c r="A108" t="str">
        <f>Hyperlink("https://www.diodes.com/part/view/74HC14","74HC14")</f>
        <v>74HC14</v>
      </c>
      <c r="B108" t="str">
        <f>Hyperlink("https://www.diodes.com/assets/Datasheets/74HC14.pdf","74HC14 Datasheet")</f>
        <v>74HC14 Datasheet</v>
      </c>
      <c r="C108" t="s">
        <v>36</v>
      </c>
      <c r="D108" t="s">
        <v>23</v>
      </c>
      <c r="E108" t="s">
        <v>24</v>
      </c>
      <c r="F108" t="s">
        <v>17</v>
      </c>
      <c r="G108">
        <v>6</v>
      </c>
      <c r="H108" t="s">
        <v>98</v>
      </c>
      <c r="I108">
        <v>2</v>
      </c>
      <c r="J108">
        <v>6</v>
      </c>
      <c r="K108" t="s">
        <v>19</v>
      </c>
      <c r="L108" t="s">
        <v>20</v>
      </c>
      <c r="M108">
        <v>4</v>
      </c>
      <c r="N108" t="s">
        <v>21</v>
      </c>
    </row>
    <row r="109" spans="1:14">
      <c r="A109" t="str">
        <f>Hyperlink("https://www.diodes.com/part/view/74HC164","74HC164")</f>
        <v>74HC164</v>
      </c>
      <c r="B109" t="str">
        <f>Hyperlink("https://www.diodes.com/assets/Datasheets/74HC164.pdf","74HC164 Datasheet")</f>
        <v>74HC164 Datasheet</v>
      </c>
      <c r="C109" t="s">
        <v>37</v>
      </c>
      <c r="D109" t="s">
        <v>38</v>
      </c>
      <c r="E109" t="s">
        <v>39</v>
      </c>
      <c r="F109" t="s">
        <v>17</v>
      </c>
      <c r="G109">
        <v>8</v>
      </c>
      <c r="H109" t="s">
        <v>98</v>
      </c>
      <c r="I109">
        <v>2</v>
      </c>
      <c r="J109">
        <v>6</v>
      </c>
      <c r="K109" t="s">
        <v>19</v>
      </c>
      <c r="L109" t="s">
        <v>20</v>
      </c>
      <c r="M109">
        <v>4</v>
      </c>
      <c r="N109" t="s">
        <v>99</v>
      </c>
    </row>
    <row r="110" spans="1:14">
      <c r="A110" t="str">
        <f>Hyperlink("https://www.diodes.com/part/view/74HC32","74HC32")</f>
        <v>74HC32</v>
      </c>
      <c r="B110" t="str">
        <f>Hyperlink("https://www.diodes.com/assets/Datasheets/74HC32.pdf","74HC32 Datasheet")</f>
        <v>74HC32 Datasheet</v>
      </c>
      <c r="C110" t="s">
        <v>56</v>
      </c>
      <c r="D110" t="s">
        <v>52</v>
      </c>
      <c r="E110" t="s">
        <v>16</v>
      </c>
      <c r="F110" t="s">
        <v>17</v>
      </c>
      <c r="G110">
        <v>4</v>
      </c>
      <c r="H110" t="s">
        <v>98</v>
      </c>
      <c r="I110">
        <v>2</v>
      </c>
      <c r="J110">
        <v>6</v>
      </c>
      <c r="K110" t="s">
        <v>19</v>
      </c>
      <c r="L110" t="s">
        <v>20</v>
      </c>
      <c r="M110">
        <v>4</v>
      </c>
      <c r="N110" t="s">
        <v>21</v>
      </c>
    </row>
    <row r="111" spans="1:14">
      <c r="A111" t="str">
        <f>Hyperlink("https://www.diodes.com/part/view/74HC594","74HC594")</f>
        <v>74HC594</v>
      </c>
      <c r="B111" t="str">
        <f>Hyperlink("https://www.diodes.com/assets/Datasheets/74HC594.pdf","74HC594 Datasheet")</f>
        <v>74HC594 Datasheet</v>
      </c>
      <c r="C111" t="s">
        <v>57</v>
      </c>
      <c r="D111" t="s">
        <v>38</v>
      </c>
      <c r="E111" t="s">
        <v>39</v>
      </c>
      <c r="F111" t="s">
        <v>17</v>
      </c>
      <c r="G111">
        <v>4</v>
      </c>
      <c r="H111" t="s">
        <v>98</v>
      </c>
      <c r="I111">
        <v>2</v>
      </c>
      <c r="J111">
        <v>6</v>
      </c>
      <c r="K111" t="s">
        <v>19</v>
      </c>
      <c r="L111" t="s">
        <v>20</v>
      </c>
      <c r="M111">
        <v>4</v>
      </c>
      <c r="N111" t="s">
        <v>35</v>
      </c>
    </row>
    <row r="112" spans="1:14">
      <c r="A112" t="str">
        <f>Hyperlink("https://www.diodes.com/part/view/74HC595","74HC595")</f>
        <v>74HC595</v>
      </c>
      <c r="B112" t="str">
        <f>Hyperlink("https://www.diodes.com/assets/Datasheets/74HC595.pdf","74HC595 Datasheet")</f>
        <v>74HC595 Datasheet</v>
      </c>
      <c r="C112" t="s">
        <v>57</v>
      </c>
      <c r="D112" t="s">
        <v>38</v>
      </c>
      <c r="E112" t="s">
        <v>39</v>
      </c>
      <c r="F112" t="s">
        <v>17</v>
      </c>
      <c r="G112">
        <v>8</v>
      </c>
      <c r="H112" t="s">
        <v>98</v>
      </c>
      <c r="I112">
        <v>2</v>
      </c>
      <c r="J112">
        <v>6</v>
      </c>
      <c r="K112" t="s">
        <v>19</v>
      </c>
      <c r="L112" t="s">
        <v>20</v>
      </c>
      <c r="M112">
        <v>4</v>
      </c>
      <c r="N112" t="s">
        <v>35</v>
      </c>
    </row>
    <row r="113" spans="1:14">
      <c r="A113" t="str">
        <f>Hyperlink("https://www.diodes.com/part/view/74HC86","74HC86")</f>
        <v>74HC86</v>
      </c>
      <c r="B113" t="str">
        <f>Hyperlink("https://www.diodes.com/assets/Datasheets/74HC86.pdf","74HC86 Datasheet")</f>
        <v>74HC86 Datasheet</v>
      </c>
      <c r="C113" t="s">
        <v>58</v>
      </c>
      <c r="D113" t="s">
        <v>54</v>
      </c>
      <c r="E113" t="s">
        <v>16</v>
      </c>
      <c r="F113" t="s">
        <v>17</v>
      </c>
      <c r="G113">
        <v>4</v>
      </c>
      <c r="H113" t="s">
        <v>98</v>
      </c>
      <c r="I113">
        <v>2</v>
      </c>
      <c r="J113">
        <v>6</v>
      </c>
      <c r="K113" t="s">
        <v>19</v>
      </c>
      <c r="L113" t="s">
        <v>20</v>
      </c>
      <c r="M113">
        <v>4</v>
      </c>
      <c r="N113" t="s">
        <v>21</v>
      </c>
    </row>
    <row r="114" spans="1:14">
      <c r="A114" t="str">
        <f>Hyperlink("https://www.diodes.com/part/view/74HCT00","74HCT00")</f>
        <v>74HCT00</v>
      </c>
      <c r="B114" t="str">
        <f>Hyperlink("https://www.diodes.com/assets/Datasheets/74HCT00.pdf","74HCT00 Datasheet")</f>
        <v>74HCT00 Datasheet</v>
      </c>
      <c r="C114" t="s">
        <v>14</v>
      </c>
      <c r="D114" t="s">
        <v>15</v>
      </c>
      <c r="E114" t="s">
        <v>16</v>
      </c>
      <c r="F114" t="s">
        <v>17</v>
      </c>
      <c r="G114">
        <v>4</v>
      </c>
      <c r="H114" t="s">
        <v>100</v>
      </c>
      <c r="I114">
        <v>4.5</v>
      </c>
      <c r="J114">
        <v>5.5</v>
      </c>
      <c r="K114" t="s">
        <v>60</v>
      </c>
      <c r="L114" t="s">
        <v>20</v>
      </c>
      <c r="M114">
        <v>4</v>
      </c>
      <c r="N114" t="s">
        <v>21</v>
      </c>
    </row>
    <row r="115" spans="1:14">
      <c r="A115" t="str">
        <f>Hyperlink("https://www.diodes.com/part/view/74HCT04","74HCT04")</f>
        <v>74HCT04</v>
      </c>
      <c r="B115" t="str">
        <f>Hyperlink("https://www.diodes.com/assets/Datasheets/74HCT04.pdf","74HCT04 Datasheet")</f>
        <v>74HCT04 Datasheet</v>
      </c>
      <c r="C115" t="s">
        <v>22</v>
      </c>
      <c r="D115" t="s">
        <v>23</v>
      </c>
      <c r="E115" t="s">
        <v>24</v>
      </c>
      <c r="F115" t="s">
        <v>17</v>
      </c>
      <c r="G115">
        <v>4</v>
      </c>
      <c r="H115" t="s">
        <v>100</v>
      </c>
      <c r="I115">
        <v>4.5</v>
      </c>
      <c r="J115">
        <v>5.5</v>
      </c>
      <c r="K115" t="s">
        <v>60</v>
      </c>
      <c r="L115" t="s">
        <v>20</v>
      </c>
      <c r="M115">
        <v>4</v>
      </c>
      <c r="N115" t="s">
        <v>21</v>
      </c>
    </row>
    <row r="116" spans="1:14">
      <c r="A116" t="str">
        <f>Hyperlink("https://www.diodes.com/part/view/74HCT08","74HCT08")</f>
        <v>74HCT08</v>
      </c>
      <c r="B116" t="str">
        <f>Hyperlink("https://www.diodes.com/assets/Datasheets/74HCT08.pdf","74HCT08 Datasheet")</f>
        <v>74HCT08 Datasheet</v>
      </c>
      <c r="C116" t="s">
        <v>27</v>
      </c>
      <c r="D116" t="s">
        <v>28</v>
      </c>
      <c r="E116" t="s">
        <v>16</v>
      </c>
      <c r="F116" t="s">
        <v>17</v>
      </c>
      <c r="G116">
        <v>4</v>
      </c>
      <c r="H116" t="s">
        <v>100</v>
      </c>
      <c r="I116">
        <v>4.5</v>
      </c>
      <c r="J116">
        <v>5.5</v>
      </c>
      <c r="K116" t="s">
        <v>60</v>
      </c>
      <c r="L116" t="s">
        <v>20</v>
      </c>
      <c r="M116">
        <v>4</v>
      </c>
      <c r="N116" t="s">
        <v>21</v>
      </c>
    </row>
    <row r="117" spans="1:14">
      <c r="A117" t="str">
        <f>Hyperlink("https://www.diodes.com/part/view/74HCT125","74HCT125")</f>
        <v>74HCT125</v>
      </c>
      <c r="B117" t="str">
        <f>Hyperlink("https://www.diodes.com/assets/Datasheets/74HCT125.pdf","74HCT125 Datasheet")</f>
        <v>74HCT125 Datasheet</v>
      </c>
      <c r="C117" t="s">
        <v>29</v>
      </c>
      <c r="D117" t="s">
        <v>30</v>
      </c>
      <c r="E117" t="s">
        <v>24</v>
      </c>
      <c r="F117" t="s">
        <v>17</v>
      </c>
      <c r="G117">
        <v>4</v>
      </c>
      <c r="H117" t="s">
        <v>100</v>
      </c>
      <c r="I117">
        <v>4.5</v>
      </c>
      <c r="J117">
        <v>5.5</v>
      </c>
      <c r="K117" t="s">
        <v>60</v>
      </c>
      <c r="L117" t="s">
        <v>31</v>
      </c>
      <c r="M117">
        <v>4</v>
      </c>
      <c r="N117" t="s">
        <v>21</v>
      </c>
    </row>
    <row r="118" spans="1:14">
      <c r="A118" t="str">
        <f>Hyperlink("https://www.diodes.com/part/view/74HCT126","74HCT126")</f>
        <v>74HCT126</v>
      </c>
      <c r="B118" t="str">
        <f>Hyperlink("https://www.diodes.com/assets/Datasheets/74HCT126.pdf","74HCT126 Datasheet")</f>
        <v>74HCT126 Datasheet</v>
      </c>
      <c r="C118" t="s">
        <v>32</v>
      </c>
      <c r="D118" t="s">
        <v>30</v>
      </c>
      <c r="E118" t="s">
        <v>24</v>
      </c>
      <c r="F118" t="s">
        <v>17</v>
      </c>
      <c r="G118">
        <v>4</v>
      </c>
      <c r="H118" t="s">
        <v>100</v>
      </c>
      <c r="I118">
        <v>4.5</v>
      </c>
      <c r="J118">
        <v>5.5</v>
      </c>
      <c r="K118" t="s">
        <v>60</v>
      </c>
      <c r="L118" t="s">
        <v>31</v>
      </c>
      <c r="M118">
        <v>4</v>
      </c>
      <c r="N118" t="s">
        <v>21</v>
      </c>
    </row>
    <row r="119" spans="1:14">
      <c r="A119" t="str">
        <f>Hyperlink("https://www.diodes.com/part/view/74HCT138","74HCT138")</f>
        <v>74HCT138</v>
      </c>
      <c r="B119" t="str">
        <f>Hyperlink("https://www.diodes.com/assets/Datasheets/74HCT138.pdf","74HCT138 Datasheet")</f>
        <v>74HCT138 Datasheet</v>
      </c>
      <c r="C119" t="s">
        <v>61</v>
      </c>
      <c r="D119" t="s">
        <v>34</v>
      </c>
      <c r="E119" t="s">
        <v>34</v>
      </c>
      <c r="F119" t="s">
        <v>17</v>
      </c>
      <c r="G119">
        <v>8</v>
      </c>
      <c r="H119" t="s">
        <v>100</v>
      </c>
      <c r="I119">
        <v>4.5</v>
      </c>
      <c r="J119">
        <v>5.5</v>
      </c>
      <c r="K119" t="s">
        <v>60</v>
      </c>
      <c r="L119" t="s">
        <v>20</v>
      </c>
      <c r="M119">
        <v>4</v>
      </c>
      <c r="N119" t="s">
        <v>35</v>
      </c>
    </row>
    <row r="120" spans="1:14">
      <c r="A120" t="str">
        <f>Hyperlink("https://www.diodes.com/part/view/74HCT14","74HCT14")</f>
        <v>74HCT14</v>
      </c>
      <c r="B120" t="str">
        <f>Hyperlink("https://www.diodes.com/assets/Datasheets/74HCT14.pdf","74HCT14 Datasheet")</f>
        <v>74HCT14 Datasheet</v>
      </c>
      <c r="C120" t="s">
        <v>36</v>
      </c>
      <c r="D120" t="s">
        <v>23</v>
      </c>
      <c r="E120" t="s">
        <v>24</v>
      </c>
      <c r="F120" t="s">
        <v>17</v>
      </c>
      <c r="G120">
        <v>6</v>
      </c>
      <c r="H120" t="s">
        <v>100</v>
      </c>
      <c r="I120">
        <v>4.5</v>
      </c>
      <c r="J120">
        <v>5.5</v>
      </c>
      <c r="K120" t="s">
        <v>60</v>
      </c>
      <c r="L120" t="s">
        <v>20</v>
      </c>
      <c r="M120">
        <v>4</v>
      </c>
      <c r="N120" t="s">
        <v>21</v>
      </c>
    </row>
    <row r="121" spans="1:14">
      <c r="A121" t="str">
        <f>Hyperlink("https://www.diodes.com/part/view/74HCT164","74HCT164")</f>
        <v>74HCT164</v>
      </c>
      <c r="B121" t="str">
        <f>Hyperlink("https://www.diodes.com/assets/Datasheets/74HCT164.pdf","74HCT164 Datasheet")</f>
        <v>74HCT164 Datasheet</v>
      </c>
      <c r="C121" t="s">
        <v>62</v>
      </c>
      <c r="D121" t="s">
        <v>38</v>
      </c>
      <c r="E121" t="s">
        <v>39</v>
      </c>
      <c r="F121" t="s">
        <v>17</v>
      </c>
      <c r="G121">
        <v>8</v>
      </c>
      <c r="H121" t="s">
        <v>100</v>
      </c>
      <c r="I121">
        <v>4.5</v>
      </c>
      <c r="J121">
        <v>5.5</v>
      </c>
      <c r="K121" t="s">
        <v>60</v>
      </c>
      <c r="L121" t="s">
        <v>20</v>
      </c>
      <c r="M121">
        <v>4</v>
      </c>
      <c r="N121" t="s">
        <v>21</v>
      </c>
    </row>
    <row r="122" spans="1:14">
      <c r="A122" t="str">
        <f>Hyperlink("https://www.diodes.com/part/view/74HCT32","74HCT32")</f>
        <v>74HCT32</v>
      </c>
      <c r="B122" t="str">
        <f>Hyperlink("https://www.diodes.com/assets/Datasheets/74HCT32.pdf","74HCT32 Datasheet")</f>
        <v>74HCT32 Datasheet</v>
      </c>
      <c r="C122" t="s">
        <v>56</v>
      </c>
      <c r="D122" t="s">
        <v>52</v>
      </c>
      <c r="E122" t="s">
        <v>16</v>
      </c>
      <c r="F122" t="s">
        <v>17</v>
      </c>
      <c r="G122">
        <v>4</v>
      </c>
      <c r="H122" t="s">
        <v>100</v>
      </c>
      <c r="I122">
        <v>4.5</v>
      </c>
      <c r="J122">
        <v>5.5</v>
      </c>
      <c r="K122" t="s">
        <v>60</v>
      </c>
      <c r="L122" t="s">
        <v>20</v>
      </c>
      <c r="M122">
        <v>4</v>
      </c>
      <c r="N122" t="s">
        <v>21</v>
      </c>
    </row>
    <row r="123" spans="1:14">
      <c r="A123" t="str">
        <f>Hyperlink("https://www.diodes.com/part/view/74HCT594","74HCT594")</f>
        <v>74HCT594</v>
      </c>
      <c r="B123" t="str">
        <f>Hyperlink("https://www.diodes.com/assets/Datasheets/74HCT594.pdf","74HCT594 Datasheet")</f>
        <v>74HCT594 Datasheet</v>
      </c>
      <c r="C123" t="s">
        <v>63</v>
      </c>
      <c r="D123" t="s">
        <v>38</v>
      </c>
      <c r="E123" t="s">
        <v>39</v>
      </c>
      <c r="F123" t="s">
        <v>17</v>
      </c>
      <c r="G123">
        <v>8</v>
      </c>
      <c r="H123" t="s">
        <v>100</v>
      </c>
      <c r="I123">
        <v>4.5</v>
      </c>
      <c r="J123">
        <v>5.5</v>
      </c>
      <c r="K123" t="s">
        <v>60</v>
      </c>
      <c r="L123" t="s">
        <v>20</v>
      </c>
      <c r="M123">
        <v>4</v>
      </c>
      <c r="N123" t="s">
        <v>35</v>
      </c>
    </row>
    <row r="124" spans="1:14">
      <c r="A124" t="str">
        <f>Hyperlink("https://www.diodes.com/part/view/74HCT595","74HCT595")</f>
        <v>74HCT595</v>
      </c>
      <c r="B124" t="str">
        <f>Hyperlink("https://www.diodes.com/assets/Datasheets/74HCT595.pdf","74HCT595 Datasheet")</f>
        <v>74HCT595 Datasheet</v>
      </c>
      <c r="C124" t="s">
        <v>63</v>
      </c>
      <c r="D124" t="s">
        <v>38</v>
      </c>
      <c r="E124" t="s">
        <v>39</v>
      </c>
      <c r="F124" t="s">
        <v>17</v>
      </c>
      <c r="G124">
        <v>8</v>
      </c>
      <c r="H124" t="s">
        <v>100</v>
      </c>
      <c r="I124">
        <v>4.5</v>
      </c>
      <c r="J124">
        <v>5.5</v>
      </c>
      <c r="K124" t="s">
        <v>60</v>
      </c>
      <c r="L124" t="s">
        <v>20</v>
      </c>
      <c r="M124">
        <v>4</v>
      </c>
      <c r="N124" t="s">
        <v>35</v>
      </c>
    </row>
    <row r="125" spans="1:14">
      <c r="A125" t="str">
        <f>Hyperlink("https://www.diodes.com/part/view/74HCT86","74HCT86")</f>
        <v>74HCT86</v>
      </c>
      <c r="B125" t="str">
        <f>Hyperlink("https://www.diodes.com/assets/Datasheets/74HCT86.pdf","74HCT86 Datasheet")</f>
        <v>74HCT86 Datasheet</v>
      </c>
      <c r="C125" t="s">
        <v>58</v>
      </c>
      <c r="D125" t="s">
        <v>54</v>
      </c>
      <c r="E125" t="s">
        <v>16</v>
      </c>
      <c r="F125" t="s">
        <v>17</v>
      </c>
      <c r="G125">
        <v>4</v>
      </c>
      <c r="H125" t="s">
        <v>100</v>
      </c>
      <c r="I125">
        <v>4.5</v>
      </c>
      <c r="J125">
        <v>5.5</v>
      </c>
      <c r="K125" t="s">
        <v>60</v>
      </c>
      <c r="L125" t="s">
        <v>20</v>
      </c>
      <c r="M125">
        <v>4</v>
      </c>
      <c r="N125" t="s">
        <v>21</v>
      </c>
    </row>
    <row r="126" spans="1:14">
      <c r="A126" t="str">
        <f>Hyperlink("https://www.diodes.com/part/view/74HCU04","74HCU04")</f>
        <v>74HCU04</v>
      </c>
      <c r="B126" t="str">
        <f>Hyperlink("https://www.diodes.com/assets/Datasheets/74HCU04.pdf","74HCU04 Datasheet")</f>
        <v>74HCU04 Datasheet</v>
      </c>
      <c r="C126" t="s">
        <v>64</v>
      </c>
      <c r="D126" t="s">
        <v>23</v>
      </c>
      <c r="E126" t="s">
        <v>24</v>
      </c>
      <c r="F126" t="s">
        <v>17</v>
      </c>
      <c r="G126">
        <v>6</v>
      </c>
      <c r="H126" t="s">
        <v>98</v>
      </c>
      <c r="I126">
        <v>2</v>
      </c>
      <c r="J126">
        <v>6</v>
      </c>
      <c r="K126" t="s">
        <v>19</v>
      </c>
      <c r="L126" t="s">
        <v>20</v>
      </c>
      <c r="M126">
        <v>4</v>
      </c>
      <c r="N126" t="s">
        <v>21</v>
      </c>
    </row>
    <row r="127" spans="1:14">
      <c r="A127" t="str">
        <f>Hyperlink("https://www.diodes.com/part/view/74LV00A","74LV00A")</f>
        <v>74LV00A</v>
      </c>
      <c r="B127" t="str">
        <f>Hyperlink("https://www.diodes.com/assets/Datasheets/74LV00A.pdf","74LV00A Datasheet")</f>
        <v>74LV00A Datasheet</v>
      </c>
      <c r="C127" t="s">
        <v>14</v>
      </c>
      <c r="D127" t="s">
        <v>15</v>
      </c>
      <c r="E127" t="s">
        <v>16</v>
      </c>
      <c r="F127" t="s">
        <v>17</v>
      </c>
      <c r="G127">
        <v>4</v>
      </c>
      <c r="H127" t="s">
        <v>101</v>
      </c>
      <c r="I127">
        <v>2</v>
      </c>
      <c r="J127">
        <v>5.5</v>
      </c>
      <c r="K127" t="s">
        <v>19</v>
      </c>
      <c r="L127" t="s">
        <v>20</v>
      </c>
      <c r="M127">
        <v>12</v>
      </c>
      <c r="N127" t="s">
        <v>21</v>
      </c>
    </row>
    <row r="128" spans="1:14">
      <c r="A128" t="str">
        <f>Hyperlink("https://www.diodes.com/part/view/74LV04A","74LV04A")</f>
        <v>74LV04A</v>
      </c>
      <c r="B128" t="str">
        <f>Hyperlink("https://www.diodes.com/assets/Datasheets/74LV04A.pdf","74LV04A Datasheet")</f>
        <v>74LV04A Datasheet</v>
      </c>
      <c r="C128" t="s">
        <v>22</v>
      </c>
      <c r="D128" t="s">
        <v>23</v>
      </c>
      <c r="E128" t="s">
        <v>24</v>
      </c>
      <c r="F128" t="s">
        <v>17</v>
      </c>
      <c r="G128">
        <v>6</v>
      </c>
      <c r="H128" t="s">
        <v>101</v>
      </c>
      <c r="I128">
        <v>2</v>
      </c>
      <c r="J128">
        <v>5.5</v>
      </c>
      <c r="K128" t="s">
        <v>19</v>
      </c>
      <c r="L128" t="s">
        <v>20</v>
      </c>
      <c r="M128">
        <v>12</v>
      </c>
      <c r="N128" t="s">
        <v>21</v>
      </c>
    </row>
    <row r="129" spans="1:14">
      <c r="A129" t="str">
        <f>Hyperlink("https://www.diodes.com/part/view/74LV05A","74LV05A")</f>
        <v>74LV05A</v>
      </c>
      <c r="B129" t="str">
        <f>Hyperlink("https://www.diodes.com/assets/Datasheets/74LV05A.pdf","74LV05A Datasheet")</f>
        <v>74LV05A Datasheet</v>
      </c>
      <c r="C129" t="s">
        <v>22</v>
      </c>
      <c r="D129" t="s">
        <v>23</v>
      </c>
      <c r="E129" t="s">
        <v>24</v>
      </c>
      <c r="F129" t="s">
        <v>17</v>
      </c>
      <c r="G129">
        <v>6</v>
      </c>
      <c r="H129" t="s">
        <v>101</v>
      </c>
      <c r="I129">
        <v>2</v>
      </c>
      <c r="J129">
        <v>5.5</v>
      </c>
      <c r="K129" t="s">
        <v>19</v>
      </c>
      <c r="L129" t="s">
        <v>26</v>
      </c>
      <c r="M129">
        <v>12</v>
      </c>
      <c r="N129" t="s">
        <v>21</v>
      </c>
    </row>
    <row r="130" spans="1:14">
      <c r="A130" t="str">
        <f>Hyperlink("https://www.diodes.com/part/view/74LV06A","74LV06A")</f>
        <v>74LV06A</v>
      </c>
      <c r="B130" t="str">
        <f>Hyperlink("https://www.diodes.com/assets/Datasheets/74LV06A.pdf","74LV06A Datasheet")</f>
        <v>74LV06A Datasheet</v>
      </c>
      <c r="C130" t="s">
        <v>22</v>
      </c>
      <c r="D130" t="s">
        <v>23</v>
      </c>
      <c r="E130" t="s">
        <v>24</v>
      </c>
      <c r="F130" t="s">
        <v>17</v>
      </c>
      <c r="G130">
        <v>6</v>
      </c>
      <c r="H130" t="s">
        <v>101</v>
      </c>
      <c r="I130">
        <v>2</v>
      </c>
      <c r="J130">
        <v>5.5</v>
      </c>
      <c r="K130" t="s">
        <v>19</v>
      </c>
      <c r="L130" t="s">
        <v>26</v>
      </c>
      <c r="M130">
        <v>12</v>
      </c>
      <c r="N130" t="s">
        <v>21</v>
      </c>
    </row>
    <row r="131" spans="1:14">
      <c r="A131" t="str">
        <f>Hyperlink("https://www.diodes.com/part/view/74LV07A","74LV07A")</f>
        <v>74LV07A</v>
      </c>
      <c r="B131" t="str">
        <f>Hyperlink("https://www.diodes.com/assets/Datasheets/74LV07A.pdf","74LV07A Datasheet")</f>
        <v>74LV07A Datasheet</v>
      </c>
      <c r="C131" t="s">
        <v>102</v>
      </c>
      <c r="D131" t="s">
        <v>30</v>
      </c>
      <c r="E131" t="s">
        <v>24</v>
      </c>
      <c r="F131" t="s">
        <v>17</v>
      </c>
      <c r="G131">
        <v>6</v>
      </c>
      <c r="H131" t="s">
        <v>101</v>
      </c>
      <c r="I131">
        <v>2</v>
      </c>
      <c r="J131">
        <v>5.5</v>
      </c>
      <c r="K131" t="s">
        <v>19</v>
      </c>
      <c r="L131" t="s">
        <v>26</v>
      </c>
      <c r="M131">
        <v>12</v>
      </c>
      <c r="N131" t="s">
        <v>21</v>
      </c>
    </row>
    <row r="132" spans="1:14">
      <c r="A132" t="str">
        <f>Hyperlink("https://www.diodes.com/part/view/74LV08A","74LV08A")</f>
        <v>74LV08A</v>
      </c>
      <c r="B132" t="str">
        <f>Hyperlink("https://www.diodes.com/assets/Datasheets/74LV08A.pdf","74LV08A Datasheet")</f>
        <v>74LV08A Datasheet</v>
      </c>
      <c r="C132" t="s">
        <v>27</v>
      </c>
      <c r="D132" t="s">
        <v>28</v>
      </c>
      <c r="E132" t="s">
        <v>16</v>
      </c>
      <c r="F132" t="s">
        <v>17</v>
      </c>
      <c r="G132">
        <v>4</v>
      </c>
      <c r="H132" t="s">
        <v>101</v>
      </c>
      <c r="I132">
        <v>2</v>
      </c>
      <c r="J132">
        <v>5.5</v>
      </c>
      <c r="K132" t="s">
        <v>19</v>
      </c>
      <c r="L132" t="s">
        <v>20</v>
      </c>
      <c r="M132">
        <v>12</v>
      </c>
      <c r="N132" t="s">
        <v>21</v>
      </c>
    </row>
    <row r="133" spans="1:14">
      <c r="A133" t="str">
        <f>Hyperlink("https://www.diodes.com/part/view/74LV132A","74LV132A")</f>
        <v>74LV132A</v>
      </c>
      <c r="B133" t="str">
        <f>Hyperlink("https://www.diodes.com/assets/Datasheets/74LV132A.pdf","74LV132A Datasheet")</f>
        <v>74LV132A Datasheet</v>
      </c>
      <c r="C133" t="s">
        <v>103</v>
      </c>
      <c r="D133" t="s">
        <v>15</v>
      </c>
      <c r="E133" t="s">
        <v>16</v>
      </c>
      <c r="F133" t="s">
        <v>17</v>
      </c>
      <c r="G133">
        <v>4</v>
      </c>
      <c r="H133" t="s">
        <v>101</v>
      </c>
      <c r="I133">
        <v>2</v>
      </c>
      <c r="J133">
        <v>5.5</v>
      </c>
      <c r="K133" t="s">
        <v>104</v>
      </c>
      <c r="L133" t="s">
        <v>20</v>
      </c>
      <c r="M133">
        <v>12</v>
      </c>
      <c r="N133" t="s">
        <v>21</v>
      </c>
    </row>
    <row r="134" spans="1:14">
      <c r="A134" t="str">
        <f>Hyperlink("https://www.diodes.com/part/view/74LV14A","74LV14A")</f>
        <v>74LV14A</v>
      </c>
      <c r="B134" t="str">
        <f>Hyperlink("https://www.diodes.com/assets/Datasheets/74LV14A.pdf","74LV14A Datasheet")</f>
        <v>74LV14A Datasheet</v>
      </c>
      <c r="C134" t="s">
        <v>36</v>
      </c>
      <c r="D134" t="s">
        <v>23</v>
      </c>
      <c r="E134" t="s">
        <v>24</v>
      </c>
      <c r="F134" t="s">
        <v>17</v>
      </c>
      <c r="G134">
        <v>6</v>
      </c>
      <c r="H134" t="s">
        <v>101</v>
      </c>
      <c r="I134">
        <v>2</v>
      </c>
      <c r="J134">
        <v>5.5</v>
      </c>
      <c r="K134" t="s">
        <v>104</v>
      </c>
      <c r="L134" t="s">
        <v>20</v>
      </c>
      <c r="M134">
        <v>12</v>
      </c>
      <c r="N134" t="s">
        <v>21</v>
      </c>
    </row>
    <row r="135" spans="1:14">
      <c r="A135" t="str">
        <f>Hyperlink("https://www.diodes.com/part/view/74LV32A","74LV32A")</f>
        <v>74LV32A</v>
      </c>
      <c r="B135" t="str">
        <f>Hyperlink("https://www.diodes.com/assets/Datasheets/74LV32A.pdf","74LV32A Datasheet")</f>
        <v>74LV32A Datasheet</v>
      </c>
      <c r="C135" t="s">
        <v>56</v>
      </c>
      <c r="D135" t="s">
        <v>52</v>
      </c>
      <c r="E135" t="s">
        <v>16</v>
      </c>
      <c r="F135" t="s">
        <v>17</v>
      </c>
      <c r="G135">
        <v>4</v>
      </c>
      <c r="H135" t="s">
        <v>101</v>
      </c>
      <c r="I135">
        <v>2</v>
      </c>
      <c r="J135">
        <v>5.5</v>
      </c>
      <c r="K135" t="s">
        <v>19</v>
      </c>
      <c r="L135" t="s">
        <v>20</v>
      </c>
      <c r="M135">
        <v>12</v>
      </c>
      <c r="N135" t="s">
        <v>21</v>
      </c>
    </row>
    <row r="136" spans="1:14">
      <c r="A136" t="str">
        <f>Hyperlink("https://www.diodes.com/part/view/74LV86A","74LV86A")</f>
        <v>74LV86A</v>
      </c>
      <c r="B136" t="str">
        <f>Hyperlink("https://www.diodes.com/assets/Datasheets/74LV86A.pdf","74LV86A Datasheet")</f>
        <v>74LV86A Datasheet</v>
      </c>
      <c r="C136" t="s">
        <v>58</v>
      </c>
      <c r="D136" t="s">
        <v>54</v>
      </c>
      <c r="E136" t="s">
        <v>16</v>
      </c>
      <c r="F136" t="s">
        <v>17</v>
      </c>
      <c r="G136">
        <v>4</v>
      </c>
      <c r="H136" t="s">
        <v>101</v>
      </c>
      <c r="I136">
        <v>2</v>
      </c>
      <c r="J136">
        <v>5.5</v>
      </c>
      <c r="K136" t="s">
        <v>19</v>
      </c>
      <c r="L136" t="s">
        <v>20</v>
      </c>
      <c r="M136">
        <v>12</v>
      </c>
      <c r="N136" t="s">
        <v>21</v>
      </c>
    </row>
    <row r="137" spans="1:14">
      <c r="A137" t="str">
        <f>Hyperlink("https://www.diodes.com/part/view/74LVC00A","74LVC00A")</f>
        <v>74LVC00A</v>
      </c>
      <c r="B137" t="str">
        <f>Hyperlink("https://www.diodes.com/assets/Datasheets/74LVC00A.pdf","74LVC00A Datasheet")</f>
        <v>74LVC00A Datasheet</v>
      </c>
      <c r="C137" t="s">
        <v>14</v>
      </c>
      <c r="D137" t="s">
        <v>15</v>
      </c>
      <c r="E137" t="s">
        <v>16</v>
      </c>
      <c r="F137" t="s">
        <v>17</v>
      </c>
      <c r="G137">
        <v>4</v>
      </c>
      <c r="H137" t="s">
        <v>105</v>
      </c>
      <c r="I137">
        <v>1.65</v>
      </c>
      <c r="J137">
        <v>5.5</v>
      </c>
      <c r="K137" t="s">
        <v>19</v>
      </c>
      <c r="L137" t="s">
        <v>20</v>
      </c>
      <c r="M137">
        <v>24</v>
      </c>
      <c r="N137" t="s">
        <v>21</v>
      </c>
    </row>
    <row r="138" spans="1:14">
      <c r="A138" t="str">
        <f>Hyperlink("https://www.diodes.com/part/view/74LVC04A","74LVC04A")</f>
        <v>74LVC04A</v>
      </c>
      <c r="B138" t="str">
        <f>Hyperlink("https://www.diodes.com/assets/Datasheets/74LVC04A.pdf","74LVC04A Datasheet")</f>
        <v>74LVC04A Datasheet</v>
      </c>
      <c r="C138" t="s">
        <v>22</v>
      </c>
      <c r="D138" t="s">
        <v>23</v>
      </c>
      <c r="E138" t="s">
        <v>24</v>
      </c>
      <c r="F138" t="s">
        <v>17</v>
      </c>
      <c r="G138">
        <v>6</v>
      </c>
      <c r="H138" t="s">
        <v>105</v>
      </c>
      <c r="I138">
        <v>1.65</v>
      </c>
      <c r="J138">
        <v>5.5</v>
      </c>
      <c r="K138" t="s">
        <v>19</v>
      </c>
      <c r="L138" t="s">
        <v>20</v>
      </c>
      <c r="M138">
        <v>24</v>
      </c>
      <c r="N138" t="s">
        <v>21</v>
      </c>
    </row>
    <row r="139" spans="1:14">
      <c r="A139" t="str">
        <f>Hyperlink("https://www.diodes.com/part/view/74LVC06A","74LVC06A")</f>
        <v>74LVC06A</v>
      </c>
      <c r="B139" t="str">
        <f>Hyperlink("https://www.diodes.com/assets/Datasheets/74LVC06A.pdf","74LVC06A Datasheet")</f>
        <v>74LVC06A Datasheet</v>
      </c>
      <c r="C139" t="s">
        <v>25</v>
      </c>
      <c r="D139" t="s">
        <v>23</v>
      </c>
      <c r="E139" t="s">
        <v>24</v>
      </c>
      <c r="F139" t="s">
        <v>17</v>
      </c>
      <c r="G139">
        <v>6</v>
      </c>
      <c r="H139" t="s">
        <v>105</v>
      </c>
      <c r="I139">
        <v>1.65</v>
      </c>
      <c r="J139">
        <v>5.5</v>
      </c>
      <c r="K139" t="s">
        <v>19</v>
      </c>
      <c r="L139" t="s">
        <v>26</v>
      </c>
      <c r="M139">
        <v>24</v>
      </c>
      <c r="N139" t="s">
        <v>21</v>
      </c>
    </row>
    <row r="140" spans="1:14">
      <c r="A140" t="str">
        <f>Hyperlink("https://www.diodes.com/part/view/74LVC07A","74LVC07A")</f>
        <v>74LVC07A</v>
      </c>
      <c r="B140" t="str">
        <f>Hyperlink("https://www.diodes.com/assets/Datasheets/74LVC07A.pdf","74LVC07A Datasheet")</f>
        <v>74LVC07A Datasheet</v>
      </c>
      <c r="C140" t="s">
        <v>102</v>
      </c>
      <c r="D140" t="s">
        <v>30</v>
      </c>
      <c r="E140" t="s">
        <v>24</v>
      </c>
      <c r="F140" t="s">
        <v>17</v>
      </c>
      <c r="G140">
        <v>6</v>
      </c>
      <c r="H140" t="s">
        <v>105</v>
      </c>
      <c r="I140">
        <v>1.65</v>
      </c>
      <c r="J140">
        <v>5.5</v>
      </c>
      <c r="K140" t="s">
        <v>19</v>
      </c>
      <c r="L140" t="s">
        <v>26</v>
      </c>
      <c r="M140">
        <v>24</v>
      </c>
      <c r="N140" t="s">
        <v>21</v>
      </c>
    </row>
    <row r="141" spans="1:14">
      <c r="A141" t="str">
        <f>Hyperlink("https://www.diodes.com/part/view/74LVC08A","74LVC08A")</f>
        <v>74LVC08A</v>
      </c>
      <c r="B141" t="str">
        <f>Hyperlink("https://www.diodes.com/assets/Datasheets/74LVC08A.pdf","74LVC08A Datasheet")</f>
        <v>74LVC08A Datasheet</v>
      </c>
      <c r="C141" t="s">
        <v>27</v>
      </c>
      <c r="D141" t="s">
        <v>28</v>
      </c>
      <c r="E141" t="s">
        <v>16</v>
      </c>
      <c r="F141" t="s">
        <v>17</v>
      </c>
      <c r="G141">
        <v>4</v>
      </c>
      <c r="H141" t="s">
        <v>105</v>
      </c>
      <c r="I141">
        <v>1.65</v>
      </c>
      <c r="J141">
        <v>5.5</v>
      </c>
      <c r="K141" t="s">
        <v>19</v>
      </c>
      <c r="L141" t="s">
        <v>20</v>
      </c>
      <c r="M141">
        <v>24</v>
      </c>
      <c r="N141" t="s">
        <v>21</v>
      </c>
    </row>
    <row r="142" spans="1:14">
      <c r="A142" t="str">
        <f>Hyperlink("https://www.diodes.com/part/view/74LVC125A","74LVC125A")</f>
        <v>74LVC125A</v>
      </c>
      <c r="B142" t="str">
        <f>Hyperlink("https://www.diodes.com/assets/Datasheets/74LVC125A.pdf","74LVC125A Datasheet")</f>
        <v>74LVC125A Datasheet</v>
      </c>
      <c r="C142" t="s">
        <v>29</v>
      </c>
      <c r="D142" t="s">
        <v>30</v>
      </c>
      <c r="E142" t="s">
        <v>24</v>
      </c>
      <c r="F142" t="s">
        <v>17</v>
      </c>
      <c r="G142">
        <v>4</v>
      </c>
      <c r="H142" t="s">
        <v>105</v>
      </c>
      <c r="I142">
        <v>1.65</v>
      </c>
      <c r="J142">
        <v>5.5</v>
      </c>
      <c r="K142" t="s">
        <v>19</v>
      </c>
      <c r="L142" t="s">
        <v>31</v>
      </c>
      <c r="M142">
        <v>24</v>
      </c>
      <c r="N142" t="s">
        <v>21</v>
      </c>
    </row>
    <row r="143" spans="1:14">
      <c r="A143" t="str">
        <f>Hyperlink("https://www.diodes.com/part/view/74LVC126A","74LVC126A")</f>
        <v>74LVC126A</v>
      </c>
      <c r="B143" t="str">
        <f>Hyperlink("https://www.diodes.com/assets/Datasheets/74LVC126A.pdf","74LVC126A Datasheet")</f>
        <v>74LVC126A Datasheet</v>
      </c>
      <c r="C143" t="s">
        <v>32</v>
      </c>
      <c r="D143" t="s">
        <v>30</v>
      </c>
      <c r="E143" t="s">
        <v>24</v>
      </c>
      <c r="F143" t="s">
        <v>17</v>
      </c>
      <c r="G143">
        <v>4</v>
      </c>
      <c r="H143" t="s">
        <v>105</v>
      </c>
      <c r="I143">
        <v>1.65</v>
      </c>
      <c r="J143">
        <v>5.5</v>
      </c>
      <c r="K143" t="s">
        <v>19</v>
      </c>
      <c r="L143" t="s">
        <v>31</v>
      </c>
      <c r="M143">
        <v>24</v>
      </c>
      <c r="N143" t="s">
        <v>21</v>
      </c>
    </row>
    <row r="144" spans="1:14">
      <c r="A144" t="str">
        <f>Hyperlink("https://www.diodes.com/part/view/74LVC14A","74LVC14A")</f>
        <v>74LVC14A</v>
      </c>
      <c r="B144" t="str">
        <f>Hyperlink("https://www.diodes.com/assets/Datasheets/74LVC14A.pdf","74LVC14A Datasheet")</f>
        <v>74LVC14A Datasheet</v>
      </c>
      <c r="C144" t="s">
        <v>36</v>
      </c>
      <c r="D144" t="s">
        <v>23</v>
      </c>
      <c r="E144" t="s">
        <v>24</v>
      </c>
      <c r="F144" t="s">
        <v>17</v>
      </c>
      <c r="G144">
        <v>6</v>
      </c>
      <c r="H144" t="s">
        <v>105</v>
      </c>
      <c r="I144">
        <v>1.65</v>
      </c>
      <c r="J144">
        <v>5.5</v>
      </c>
      <c r="K144" t="s">
        <v>104</v>
      </c>
      <c r="L144" t="s">
        <v>20</v>
      </c>
      <c r="M144">
        <v>24</v>
      </c>
      <c r="N144" t="s">
        <v>21</v>
      </c>
    </row>
    <row r="145" spans="1:14">
      <c r="A145" t="str">
        <f>Hyperlink("https://www.diodes.com/part/view/74LVC1G00","74LVC1G00")</f>
        <v>74LVC1G00</v>
      </c>
      <c r="B145" t="str">
        <f>Hyperlink("https://www.diodes.com/assets/Datasheets/74LVC1G00.pdf","74LVC1G00 Datasheet")</f>
        <v>74LVC1G00 Datasheet</v>
      </c>
      <c r="C145" t="s">
        <v>40</v>
      </c>
      <c r="D145" t="s">
        <v>15</v>
      </c>
      <c r="E145" t="s">
        <v>16</v>
      </c>
      <c r="F145" t="s">
        <v>17</v>
      </c>
      <c r="G145">
        <v>1</v>
      </c>
      <c r="H145" t="s">
        <v>105</v>
      </c>
      <c r="I145">
        <v>1.65</v>
      </c>
      <c r="J145">
        <v>5.5</v>
      </c>
      <c r="K145" t="s">
        <v>19</v>
      </c>
      <c r="L145" t="s">
        <v>20</v>
      </c>
      <c r="M145">
        <v>32</v>
      </c>
      <c r="N145" t="s">
        <v>106</v>
      </c>
    </row>
    <row r="146" spans="1:14">
      <c r="A146" t="str">
        <f>Hyperlink("https://www.diodes.com/part/view/74LVC1G00Q","74LVC1G00Q")</f>
        <v>74LVC1G00Q</v>
      </c>
      <c r="B146" t="str">
        <f>Hyperlink("https://www.diodes.com/assets/Datasheets/74LVC1G00Q.pdf","74LVC1G00Q Datasheet")</f>
        <v>74LVC1G00Q Datasheet</v>
      </c>
      <c r="C146" t="s">
        <v>40</v>
      </c>
      <c r="D146" t="s">
        <v>15</v>
      </c>
      <c r="E146" t="s">
        <v>16</v>
      </c>
      <c r="F146" t="s">
        <v>42</v>
      </c>
      <c r="G146">
        <v>1</v>
      </c>
      <c r="H146" t="s">
        <v>105</v>
      </c>
      <c r="I146">
        <v>1.65</v>
      </c>
      <c r="J146">
        <v>5.5</v>
      </c>
      <c r="K146" t="s">
        <v>19</v>
      </c>
      <c r="L146" t="s">
        <v>20</v>
      </c>
      <c r="M146">
        <v>32</v>
      </c>
      <c r="N146" t="s">
        <v>41</v>
      </c>
    </row>
    <row r="147" spans="1:14">
      <c r="A147" t="str">
        <f>Hyperlink("https://www.diodes.com/part/view/74LVC1G02","74LVC1G02")</f>
        <v>74LVC1G02</v>
      </c>
      <c r="B147" t="str">
        <f>Hyperlink("https://www.diodes.com/assets/Datasheets/74LVC1G02.pdf","74LVC1G02 Datasheet")</f>
        <v>74LVC1G02 Datasheet</v>
      </c>
      <c r="C147" t="s">
        <v>43</v>
      </c>
      <c r="D147" t="s">
        <v>44</v>
      </c>
      <c r="E147" t="s">
        <v>16</v>
      </c>
      <c r="F147" t="s">
        <v>17</v>
      </c>
      <c r="G147">
        <v>1</v>
      </c>
      <c r="H147" t="s">
        <v>105</v>
      </c>
      <c r="I147">
        <v>1.65</v>
      </c>
      <c r="J147">
        <v>5.5</v>
      </c>
      <c r="K147" t="s">
        <v>19</v>
      </c>
      <c r="L147" t="s">
        <v>20</v>
      </c>
      <c r="M147">
        <v>32</v>
      </c>
      <c r="N147" t="s">
        <v>106</v>
      </c>
    </row>
    <row r="148" spans="1:14">
      <c r="A148" t="str">
        <f>Hyperlink("https://www.diodes.com/part/view/74LVC1G02Q","74LVC1G02Q")</f>
        <v>74LVC1G02Q</v>
      </c>
      <c r="B148" t="str">
        <f>Hyperlink("https://www.diodes.com/assets/Datasheets/74LVC1G02Q.pdf","74LVC1G02Q Datasheet")</f>
        <v>74LVC1G02Q Datasheet</v>
      </c>
      <c r="C148" t="s">
        <v>43</v>
      </c>
      <c r="D148" t="s">
        <v>44</v>
      </c>
      <c r="E148" t="s">
        <v>16</v>
      </c>
      <c r="F148" t="s">
        <v>42</v>
      </c>
      <c r="G148">
        <v>1</v>
      </c>
      <c r="H148" t="s">
        <v>105</v>
      </c>
      <c r="I148">
        <v>1.65</v>
      </c>
      <c r="J148">
        <v>5.5</v>
      </c>
      <c r="K148" t="s">
        <v>19</v>
      </c>
      <c r="L148" t="s">
        <v>20</v>
      </c>
      <c r="M148">
        <v>32</v>
      </c>
      <c r="N148" t="s">
        <v>41</v>
      </c>
    </row>
    <row r="149" spans="1:14">
      <c r="A149" t="str">
        <f>Hyperlink("https://www.diodes.com/part/view/74LVC1G04","74LVC1G04")</f>
        <v>74LVC1G04</v>
      </c>
      <c r="B149" t="str">
        <f>Hyperlink("https://www.diodes.com/assets/Datasheets/74LVC1G04.pdf","74LVC1G04 Datasheet")</f>
        <v>74LVC1G04 Datasheet</v>
      </c>
      <c r="C149" t="s">
        <v>23</v>
      </c>
      <c r="D149" t="s">
        <v>23</v>
      </c>
      <c r="E149" t="s">
        <v>24</v>
      </c>
      <c r="F149" t="s">
        <v>17</v>
      </c>
      <c r="G149">
        <v>1</v>
      </c>
      <c r="H149" t="s">
        <v>105</v>
      </c>
      <c r="I149">
        <v>1.65</v>
      </c>
      <c r="J149">
        <v>5.5</v>
      </c>
      <c r="K149" t="s">
        <v>19</v>
      </c>
      <c r="L149" t="s">
        <v>20</v>
      </c>
      <c r="M149">
        <v>32</v>
      </c>
      <c r="N149" t="s">
        <v>106</v>
      </c>
    </row>
    <row r="150" spans="1:14">
      <c r="A150" t="str">
        <f>Hyperlink("https://www.diodes.com/part/view/74LVC1G04Q","74LVC1G04Q")</f>
        <v>74LVC1G04Q</v>
      </c>
      <c r="B150" t="str">
        <f>Hyperlink("https://www.diodes.com/assets/Datasheets/74LVC1G04Q.pdf","74LVC1G04Q Datasheet")</f>
        <v>74LVC1G04Q Datasheet</v>
      </c>
      <c r="C150" t="s">
        <v>23</v>
      </c>
      <c r="D150" t="s">
        <v>23</v>
      </c>
      <c r="E150" t="s">
        <v>24</v>
      </c>
      <c r="F150" t="s">
        <v>42</v>
      </c>
      <c r="G150">
        <v>1</v>
      </c>
      <c r="H150" t="s">
        <v>105</v>
      </c>
      <c r="I150">
        <v>1.65</v>
      </c>
      <c r="J150">
        <v>5.5</v>
      </c>
      <c r="K150" t="s">
        <v>19</v>
      </c>
      <c r="L150" t="s">
        <v>20</v>
      </c>
      <c r="M150">
        <v>32</v>
      </c>
      <c r="N150" t="s">
        <v>41</v>
      </c>
    </row>
    <row r="151" spans="1:14">
      <c r="A151" t="str">
        <f>Hyperlink("https://www.diodes.com/part/view/74LVC1G06","74LVC1G06")</f>
        <v>74LVC1G06</v>
      </c>
      <c r="B151" t="str">
        <f>Hyperlink("https://www.diodes.com/assets/Datasheets/74LVC1G06.pdf","74LVC1G06 Datasheet")</f>
        <v>74LVC1G06 Datasheet</v>
      </c>
      <c r="C151" t="s">
        <v>67</v>
      </c>
      <c r="D151" t="s">
        <v>23</v>
      </c>
      <c r="E151" t="s">
        <v>24</v>
      </c>
      <c r="F151" t="s">
        <v>17</v>
      </c>
      <c r="G151">
        <v>1</v>
      </c>
      <c r="H151" t="s">
        <v>105</v>
      </c>
      <c r="I151">
        <v>1.65</v>
      </c>
      <c r="J151">
        <v>5.5</v>
      </c>
      <c r="K151" t="s">
        <v>19</v>
      </c>
      <c r="L151" t="s">
        <v>26</v>
      </c>
      <c r="M151">
        <v>32</v>
      </c>
      <c r="N151" t="s">
        <v>106</v>
      </c>
    </row>
    <row r="152" spans="1:14">
      <c r="A152" t="str">
        <f>Hyperlink("https://www.diodes.com/part/view/74LVC1G06Q","74LVC1G06Q")</f>
        <v>74LVC1G06Q</v>
      </c>
      <c r="B152" t="str">
        <f>Hyperlink("https://www.diodes.com/assets/Datasheets/74LVC1G06Q.pdf","74LVC1G06Q Datasheet")</f>
        <v>74LVC1G06Q Datasheet</v>
      </c>
      <c r="C152" t="s">
        <v>67</v>
      </c>
      <c r="D152" t="s">
        <v>23</v>
      </c>
      <c r="E152" t="s">
        <v>24</v>
      </c>
      <c r="F152" t="s">
        <v>42</v>
      </c>
      <c r="G152">
        <v>1</v>
      </c>
      <c r="H152" t="s">
        <v>105</v>
      </c>
      <c r="I152">
        <v>1.65</v>
      </c>
      <c r="J152">
        <v>5.5</v>
      </c>
      <c r="K152" t="s">
        <v>19</v>
      </c>
      <c r="L152" t="s">
        <v>26</v>
      </c>
      <c r="M152">
        <v>32</v>
      </c>
      <c r="N152" t="s">
        <v>41</v>
      </c>
    </row>
    <row r="153" spans="1:14">
      <c r="A153" t="str">
        <f>Hyperlink("https://www.diodes.com/part/view/74LVC1G07","74LVC1G07")</f>
        <v>74LVC1G07</v>
      </c>
      <c r="B153" t="str">
        <f>Hyperlink("https://www.diodes.com/assets/Datasheets/74LVC1G07.pdf","74LVC1G07 Datasheet")</f>
        <v>74LVC1G07 Datasheet</v>
      </c>
      <c r="C153" t="s">
        <v>45</v>
      </c>
      <c r="D153" t="s">
        <v>30</v>
      </c>
      <c r="E153" t="s">
        <v>24</v>
      </c>
      <c r="F153" t="s">
        <v>17</v>
      </c>
      <c r="G153">
        <v>1</v>
      </c>
      <c r="H153" t="s">
        <v>105</v>
      </c>
      <c r="I153">
        <v>1.65</v>
      </c>
      <c r="J153">
        <v>5.5</v>
      </c>
      <c r="K153" t="s">
        <v>19</v>
      </c>
      <c r="L153" t="s">
        <v>26</v>
      </c>
      <c r="M153">
        <v>32</v>
      </c>
      <c r="N153" t="s">
        <v>106</v>
      </c>
    </row>
    <row r="154" spans="1:14">
      <c r="A154" t="str">
        <f>Hyperlink("https://www.diodes.com/part/view/74LVC1G07Q","74LVC1G07Q")</f>
        <v>74LVC1G07Q</v>
      </c>
      <c r="B154" t="str">
        <f>Hyperlink("https://www.diodes.com/assets/Datasheets/74LVC1G07Q.pdf","74LVC1G07Q Datasheet")</f>
        <v>74LVC1G07Q Datasheet</v>
      </c>
      <c r="C154" t="s">
        <v>45</v>
      </c>
      <c r="D154" t="s">
        <v>30</v>
      </c>
      <c r="E154" t="s">
        <v>24</v>
      </c>
      <c r="F154" t="s">
        <v>42</v>
      </c>
      <c r="G154">
        <v>1</v>
      </c>
      <c r="H154" t="s">
        <v>105</v>
      </c>
      <c r="I154">
        <v>1.65</v>
      </c>
      <c r="J154">
        <v>5.5</v>
      </c>
      <c r="K154" t="s">
        <v>19</v>
      </c>
      <c r="L154" t="s">
        <v>26</v>
      </c>
      <c r="M154">
        <v>32</v>
      </c>
      <c r="N154" t="s">
        <v>41</v>
      </c>
    </row>
    <row r="155" spans="1:14">
      <c r="A155" t="str">
        <f>Hyperlink("https://www.diodes.com/part/view/74LVC1G08","74LVC1G08")</f>
        <v>74LVC1G08</v>
      </c>
      <c r="B155" t="str">
        <f>Hyperlink("https://www.diodes.com/assets/Datasheets/74LVC1G08.pdf","74LVC1G08 Datasheet")</f>
        <v>74LVC1G08 Datasheet</v>
      </c>
      <c r="C155" t="s">
        <v>46</v>
      </c>
      <c r="D155" t="s">
        <v>28</v>
      </c>
      <c r="E155" t="s">
        <v>16</v>
      </c>
      <c r="F155" t="s">
        <v>17</v>
      </c>
      <c r="G155">
        <v>1</v>
      </c>
      <c r="H155" t="s">
        <v>105</v>
      </c>
      <c r="I155">
        <v>1.65</v>
      </c>
      <c r="J155">
        <v>5.5</v>
      </c>
      <c r="K155" t="s">
        <v>19</v>
      </c>
      <c r="L155" t="s">
        <v>20</v>
      </c>
      <c r="M155">
        <v>32</v>
      </c>
      <c r="N155" t="s">
        <v>106</v>
      </c>
    </row>
    <row r="156" spans="1:14">
      <c r="A156" t="str">
        <f>Hyperlink("https://www.diodes.com/part/view/74LVC1G08Q","74LVC1G08Q")</f>
        <v>74LVC1G08Q</v>
      </c>
      <c r="B156" t="str">
        <f>Hyperlink("https://www.diodes.com/assets/Datasheets/74LVC1G08Q.pdf","74LVC1G08Q Datasheet")</f>
        <v>74LVC1G08Q Datasheet</v>
      </c>
      <c r="C156" t="s">
        <v>46</v>
      </c>
      <c r="D156" t="s">
        <v>28</v>
      </c>
      <c r="E156" t="s">
        <v>16</v>
      </c>
      <c r="F156" t="s">
        <v>42</v>
      </c>
      <c r="G156">
        <v>1</v>
      </c>
      <c r="H156" t="s">
        <v>105</v>
      </c>
      <c r="I156">
        <v>1.65</v>
      </c>
      <c r="J156">
        <v>5.5</v>
      </c>
      <c r="K156" t="s">
        <v>19</v>
      </c>
      <c r="L156" t="s">
        <v>20</v>
      </c>
      <c r="M156">
        <v>32</v>
      </c>
      <c r="N156" t="s">
        <v>41</v>
      </c>
    </row>
    <row r="157" spans="1:14">
      <c r="A157" t="str">
        <f>Hyperlink("https://www.diodes.com/part/view/74LVC1G10","74LVC1G10")</f>
        <v>74LVC1G10</v>
      </c>
      <c r="B157" t="str">
        <f>Hyperlink("https://www.diodes.com/assets/Datasheets/74LVC1G10.pdf","74LVC1G10 Datasheet")</f>
        <v>74LVC1G10 Datasheet</v>
      </c>
      <c r="C157" t="s">
        <v>107</v>
      </c>
      <c r="D157" t="s">
        <v>15</v>
      </c>
      <c r="E157" t="s">
        <v>16</v>
      </c>
      <c r="F157" t="s">
        <v>17</v>
      </c>
      <c r="G157">
        <v>1</v>
      </c>
      <c r="H157" t="s">
        <v>105</v>
      </c>
      <c r="I157">
        <v>1.65</v>
      </c>
      <c r="J157">
        <v>5.5</v>
      </c>
      <c r="K157" t="s">
        <v>19</v>
      </c>
      <c r="L157" t="s">
        <v>20</v>
      </c>
      <c r="M157">
        <v>32</v>
      </c>
      <c r="N157" t="s">
        <v>108</v>
      </c>
    </row>
    <row r="158" spans="1:14">
      <c r="A158" t="str">
        <f>Hyperlink("https://www.diodes.com/part/view/74LVC1G11","74LVC1G11")</f>
        <v>74LVC1G11</v>
      </c>
      <c r="B158" t="str">
        <f>Hyperlink("https://www.diodes.com/assets/Datasheets/74LVC1G11.pdf","74LVC1G11 Datasheet")</f>
        <v>74LVC1G11 Datasheet</v>
      </c>
      <c r="C158" t="s">
        <v>109</v>
      </c>
      <c r="D158" t="s">
        <v>28</v>
      </c>
      <c r="E158" t="s">
        <v>16</v>
      </c>
      <c r="F158" t="s">
        <v>17</v>
      </c>
      <c r="G158">
        <v>1</v>
      </c>
      <c r="H158" t="s">
        <v>105</v>
      </c>
      <c r="I158">
        <v>1.65</v>
      </c>
      <c r="J158">
        <v>5.5</v>
      </c>
      <c r="K158" t="s">
        <v>19</v>
      </c>
      <c r="L158" t="s">
        <v>20</v>
      </c>
      <c r="M158">
        <v>32</v>
      </c>
      <c r="N158" t="s">
        <v>108</v>
      </c>
    </row>
    <row r="159" spans="1:14">
      <c r="A159" t="str">
        <f>Hyperlink("https://www.diodes.com/part/view/74LVC1G125","74LVC1G125")</f>
        <v>74LVC1G125</v>
      </c>
      <c r="B159" t="str">
        <f>Hyperlink("https://www.diodes.com/assets/Datasheets/74LVC1G125.pdf","74LVC1G125 Datasheet")</f>
        <v>74LVC1G125 Datasheet</v>
      </c>
      <c r="C159" t="s">
        <v>48</v>
      </c>
      <c r="D159" t="s">
        <v>30</v>
      </c>
      <c r="E159" t="s">
        <v>24</v>
      </c>
      <c r="F159" t="s">
        <v>17</v>
      </c>
      <c r="G159">
        <v>1</v>
      </c>
      <c r="H159" t="s">
        <v>105</v>
      </c>
      <c r="I159">
        <v>1.65</v>
      </c>
      <c r="J159">
        <v>5.5</v>
      </c>
      <c r="K159" t="s">
        <v>19</v>
      </c>
      <c r="L159" t="s">
        <v>31</v>
      </c>
      <c r="M159">
        <v>32</v>
      </c>
      <c r="N159" t="s">
        <v>106</v>
      </c>
    </row>
    <row r="160" spans="1:14">
      <c r="A160" t="str">
        <f>Hyperlink("https://www.diodes.com/part/view/74LVC1G125Q","74LVC1G125Q")</f>
        <v>74LVC1G125Q</v>
      </c>
      <c r="B160" t="str">
        <f>Hyperlink("https://www.diodes.com/assets/Datasheets/74LVC1G125Q.pdf","74LVC1G125Q Datasheet")</f>
        <v>74LVC1G125Q Datasheet</v>
      </c>
      <c r="C160" t="s">
        <v>48</v>
      </c>
      <c r="D160" t="s">
        <v>30</v>
      </c>
      <c r="E160" t="s">
        <v>24</v>
      </c>
      <c r="F160" t="s">
        <v>42</v>
      </c>
      <c r="G160">
        <v>1</v>
      </c>
      <c r="H160" t="s">
        <v>105</v>
      </c>
      <c r="I160">
        <v>1.65</v>
      </c>
      <c r="J160">
        <v>5.5</v>
      </c>
      <c r="K160" t="s">
        <v>19</v>
      </c>
      <c r="L160" t="s">
        <v>31</v>
      </c>
      <c r="M160">
        <v>32</v>
      </c>
      <c r="N160" t="s">
        <v>41</v>
      </c>
    </row>
    <row r="161" spans="1:14">
      <c r="A161" t="str">
        <f>Hyperlink("https://www.diodes.com/part/view/74LVC1G126","74LVC1G126")</f>
        <v>74LVC1G126</v>
      </c>
      <c r="B161" t="str">
        <f>Hyperlink("https://www.diodes.com/assets/Datasheets/74LVC1G126.pdf","74LVC1G126 Datasheet")</f>
        <v>74LVC1G126 Datasheet</v>
      </c>
      <c r="C161" t="s">
        <v>49</v>
      </c>
      <c r="D161" t="s">
        <v>30</v>
      </c>
      <c r="E161" t="s">
        <v>24</v>
      </c>
      <c r="F161" t="s">
        <v>17</v>
      </c>
      <c r="G161">
        <v>1</v>
      </c>
      <c r="H161" t="s">
        <v>105</v>
      </c>
      <c r="I161">
        <v>1.65</v>
      </c>
      <c r="J161">
        <v>5.5</v>
      </c>
      <c r="K161" t="s">
        <v>19</v>
      </c>
      <c r="L161" t="s">
        <v>31</v>
      </c>
      <c r="M161">
        <v>32</v>
      </c>
      <c r="N161" t="s">
        <v>106</v>
      </c>
    </row>
    <row r="162" spans="1:14">
      <c r="A162" t="str">
        <f>Hyperlink("https://www.diodes.com/part/view/74LVC1G126Q","74LVC1G126Q")</f>
        <v>74LVC1G126Q</v>
      </c>
      <c r="B162" t="str">
        <f>Hyperlink("https://www.diodes.com/assets/Datasheets/74LVC1G126Q.pdf","74LVC1G126Q Datasheet")</f>
        <v>74LVC1G126Q Datasheet</v>
      </c>
      <c r="C162" t="s">
        <v>49</v>
      </c>
      <c r="D162" t="s">
        <v>30</v>
      </c>
      <c r="E162" t="s">
        <v>24</v>
      </c>
      <c r="F162" t="s">
        <v>42</v>
      </c>
      <c r="G162">
        <v>1</v>
      </c>
      <c r="H162" t="s">
        <v>105</v>
      </c>
      <c r="I162">
        <v>1.65</v>
      </c>
      <c r="J162">
        <v>5.5</v>
      </c>
      <c r="K162" t="s">
        <v>19</v>
      </c>
      <c r="L162" t="s">
        <v>31</v>
      </c>
      <c r="M162">
        <v>32</v>
      </c>
      <c r="N162" t="s">
        <v>41</v>
      </c>
    </row>
    <row r="163" spans="1:14">
      <c r="A163" t="str">
        <f>Hyperlink("https://www.diodes.com/part/view/74LVC1G14","74LVC1G14")</f>
        <v>74LVC1G14</v>
      </c>
      <c r="B163" t="str">
        <f>Hyperlink("https://www.diodes.com/assets/Datasheets/74LVC1G14.pdf","74LVC1G14 Datasheet")</f>
        <v>74LVC1G14 Datasheet</v>
      </c>
      <c r="C163" t="s">
        <v>50</v>
      </c>
      <c r="D163" t="s">
        <v>23</v>
      </c>
      <c r="E163" t="s">
        <v>24</v>
      </c>
      <c r="F163" t="s">
        <v>17</v>
      </c>
      <c r="G163">
        <v>1</v>
      </c>
      <c r="H163" t="s">
        <v>105</v>
      </c>
      <c r="I163">
        <v>1.65</v>
      </c>
      <c r="J163">
        <v>5.5</v>
      </c>
      <c r="K163" t="s">
        <v>104</v>
      </c>
      <c r="L163" t="s">
        <v>20</v>
      </c>
      <c r="M163">
        <v>32</v>
      </c>
      <c r="N163" t="s">
        <v>110</v>
      </c>
    </row>
    <row r="164" spans="1:14">
      <c r="A164" t="str">
        <f>Hyperlink("https://www.diodes.com/part/view/74LVC1G14Q","74LVC1G14Q")</f>
        <v>74LVC1G14Q</v>
      </c>
      <c r="B164" t="str">
        <f>Hyperlink("https://www.diodes.com/assets/Datasheets/74LVC1G14Q.pdf","74LVC1G14Q Datasheet")</f>
        <v>74LVC1G14Q Datasheet</v>
      </c>
      <c r="C164" t="s">
        <v>50</v>
      </c>
      <c r="D164" t="s">
        <v>23</v>
      </c>
      <c r="E164" t="s">
        <v>24</v>
      </c>
      <c r="F164" t="s">
        <v>42</v>
      </c>
      <c r="G164">
        <v>1</v>
      </c>
      <c r="H164" t="s">
        <v>105</v>
      </c>
      <c r="I164">
        <v>1.65</v>
      </c>
      <c r="J164">
        <v>5.5</v>
      </c>
      <c r="K164" t="s">
        <v>104</v>
      </c>
      <c r="L164" t="s">
        <v>20</v>
      </c>
      <c r="M164">
        <v>32</v>
      </c>
      <c r="N164" t="s">
        <v>41</v>
      </c>
    </row>
    <row r="165" spans="1:14">
      <c r="A165" t="str">
        <f>Hyperlink("https://www.diodes.com/part/view/74LVC1G17","74LVC1G17")</f>
        <v>74LVC1G17</v>
      </c>
      <c r="B165" t="str">
        <f>Hyperlink("https://www.diodes.com/assets/Datasheets/74LVC1G17.pdf","74LVC1G17 Datasheet")</f>
        <v>74LVC1G17 Datasheet</v>
      </c>
      <c r="C165" t="s">
        <v>68</v>
      </c>
      <c r="D165" t="s">
        <v>30</v>
      </c>
      <c r="E165" t="s">
        <v>24</v>
      </c>
      <c r="F165" t="s">
        <v>17</v>
      </c>
      <c r="G165">
        <v>1</v>
      </c>
      <c r="H165" t="s">
        <v>105</v>
      </c>
      <c r="I165">
        <v>1.65</v>
      </c>
      <c r="J165">
        <v>5.5</v>
      </c>
      <c r="K165" t="s">
        <v>104</v>
      </c>
      <c r="L165" t="s">
        <v>20</v>
      </c>
      <c r="M165">
        <v>32</v>
      </c>
      <c r="N165" t="s">
        <v>110</v>
      </c>
    </row>
    <row r="166" spans="1:14">
      <c r="A166" t="str">
        <f>Hyperlink("https://www.diodes.com/part/view/74LVC1G17Q","74LVC1G17Q")</f>
        <v>74LVC1G17Q</v>
      </c>
      <c r="B166" t="str">
        <f>Hyperlink("https://www.diodes.com/assets/Datasheets/74LVC1G17Q.pdf","74LVC1G17Q Datasheet")</f>
        <v>74LVC1G17Q Datasheet</v>
      </c>
      <c r="C166" t="s">
        <v>68</v>
      </c>
      <c r="D166" t="s">
        <v>30</v>
      </c>
      <c r="E166" t="s">
        <v>24</v>
      </c>
      <c r="F166" t="s">
        <v>42</v>
      </c>
      <c r="G166">
        <v>1</v>
      </c>
      <c r="H166" t="s">
        <v>105</v>
      </c>
      <c r="I166">
        <v>1.65</v>
      </c>
      <c r="J166">
        <v>5.5</v>
      </c>
      <c r="K166" t="s">
        <v>104</v>
      </c>
      <c r="L166" t="s">
        <v>20</v>
      </c>
      <c r="M166">
        <v>32</v>
      </c>
      <c r="N166" t="s">
        <v>41</v>
      </c>
    </row>
    <row r="167" spans="1:14">
      <c r="A167" t="str">
        <f>Hyperlink("https://www.diodes.com/part/view/74LVC1G3157","74LVC1G3157")</f>
        <v>74LVC1G3157</v>
      </c>
      <c r="B167" t="str">
        <f>Hyperlink("https://www.diodes.com/assets/Datasheets/74LVC1G3157.pdf","74LVC1G3157 Datasheet")</f>
        <v>74LVC1G3157 Datasheet</v>
      </c>
      <c r="C167" t="s">
        <v>111</v>
      </c>
      <c r="D167" t="s">
        <v>111</v>
      </c>
      <c r="E167" t="s">
        <v>111</v>
      </c>
      <c r="F167" t="s">
        <v>17</v>
      </c>
      <c r="G167">
        <v>1</v>
      </c>
      <c r="H167" t="s">
        <v>105</v>
      </c>
      <c r="I167">
        <v>1.65</v>
      </c>
      <c r="J167">
        <v>5.5</v>
      </c>
      <c r="K167" t="s">
        <v>112</v>
      </c>
      <c r="L167" t="s">
        <v>112</v>
      </c>
      <c r="M167">
        <v>50</v>
      </c>
      <c r="N167" t="s">
        <v>113</v>
      </c>
    </row>
    <row r="168" spans="1:14">
      <c r="A168" t="str">
        <f>Hyperlink("https://www.diodes.com/part/view/74LVC1G32","74LVC1G32")</f>
        <v>74LVC1G32</v>
      </c>
      <c r="B168" t="str">
        <f>Hyperlink("https://www.diodes.com/assets/Datasheets/74LVC1G32.pdf","74LVC1G32 Datasheet")</f>
        <v>74LVC1G32 Datasheet</v>
      </c>
      <c r="C168" t="s">
        <v>51</v>
      </c>
      <c r="D168" t="s">
        <v>52</v>
      </c>
      <c r="E168" t="s">
        <v>16</v>
      </c>
      <c r="F168" t="s">
        <v>17</v>
      </c>
      <c r="G168">
        <v>1</v>
      </c>
      <c r="H168" t="s">
        <v>105</v>
      </c>
      <c r="I168">
        <v>1.65</v>
      </c>
      <c r="J168">
        <v>5.5</v>
      </c>
      <c r="K168" t="s">
        <v>19</v>
      </c>
      <c r="L168" t="s">
        <v>20</v>
      </c>
      <c r="M168">
        <v>32</v>
      </c>
      <c r="N168" t="s">
        <v>106</v>
      </c>
    </row>
    <row r="169" spans="1:14">
      <c r="A169" t="str">
        <f>Hyperlink("https://www.diodes.com/part/view/74LVC1G32Q","74LVC1G32Q")</f>
        <v>74LVC1G32Q</v>
      </c>
      <c r="B169" t="str">
        <f>Hyperlink("https://www.diodes.com/assets/Datasheets/74LVC1G32Q.pdf","74LVC1G32Q Datasheet")</f>
        <v>74LVC1G32Q Datasheet</v>
      </c>
      <c r="C169" t="s">
        <v>51</v>
      </c>
      <c r="D169" t="s">
        <v>52</v>
      </c>
      <c r="E169" t="s">
        <v>16</v>
      </c>
      <c r="F169" t="s">
        <v>42</v>
      </c>
      <c r="G169">
        <v>1</v>
      </c>
      <c r="H169" t="s">
        <v>105</v>
      </c>
      <c r="I169">
        <v>1.65</v>
      </c>
      <c r="J169">
        <v>5.5</v>
      </c>
      <c r="K169" t="s">
        <v>19</v>
      </c>
      <c r="L169" t="s">
        <v>20</v>
      </c>
      <c r="M169">
        <v>32</v>
      </c>
      <c r="N169" t="s">
        <v>41</v>
      </c>
    </row>
    <row r="170" spans="1:14">
      <c r="A170" t="str">
        <f>Hyperlink("https://www.diodes.com/part/view/74LVC1G34","74LVC1G34")</f>
        <v>74LVC1G34</v>
      </c>
      <c r="B170" t="str">
        <f>Hyperlink("https://www.diodes.com/assets/Datasheets/74LVC1G34.pdf","74LVC1G34 Datasheet")</f>
        <v>74LVC1G34 Datasheet</v>
      </c>
      <c r="C170" t="s">
        <v>69</v>
      </c>
      <c r="D170" t="s">
        <v>30</v>
      </c>
      <c r="E170" t="s">
        <v>24</v>
      </c>
      <c r="F170" t="s">
        <v>17</v>
      </c>
      <c r="G170">
        <v>1</v>
      </c>
      <c r="H170" t="s">
        <v>105</v>
      </c>
      <c r="I170">
        <v>1.65</v>
      </c>
      <c r="J170">
        <v>5.5</v>
      </c>
      <c r="K170" t="s">
        <v>19</v>
      </c>
      <c r="L170" t="s">
        <v>20</v>
      </c>
      <c r="M170">
        <v>32</v>
      </c>
      <c r="N170" t="s">
        <v>106</v>
      </c>
    </row>
    <row r="171" spans="1:14">
      <c r="A171" t="str">
        <f>Hyperlink("https://www.diodes.com/part/view/74LVC1G34Q","74LVC1G34Q")</f>
        <v>74LVC1G34Q</v>
      </c>
      <c r="B171" t="str">
        <f>Hyperlink("https://www.diodes.com/assets/Datasheets/74LVC1G34Q.pdf","74LVC1G34Q Datasheet")</f>
        <v>74LVC1G34Q Datasheet</v>
      </c>
      <c r="C171" t="s">
        <v>69</v>
      </c>
      <c r="D171" t="s">
        <v>30</v>
      </c>
      <c r="E171" t="s">
        <v>24</v>
      </c>
      <c r="F171" t="s">
        <v>42</v>
      </c>
      <c r="G171">
        <v>1</v>
      </c>
      <c r="H171" t="s">
        <v>105</v>
      </c>
      <c r="I171">
        <v>1.65</v>
      </c>
      <c r="J171">
        <v>5.5</v>
      </c>
      <c r="K171" t="s">
        <v>19</v>
      </c>
      <c r="L171" t="s">
        <v>20</v>
      </c>
      <c r="M171">
        <v>32</v>
      </c>
      <c r="N171" t="s">
        <v>41</v>
      </c>
    </row>
    <row r="172" spans="1:14">
      <c r="A172" t="str">
        <f>Hyperlink("https://www.diodes.com/part/view/74LVC1G57","74LVC1G57")</f>
        <v>74LVC1G57</v>
      </c>
      <c r="B172" t="str">
        <f>Hyperlink("https://www.diodes.com/assets/Datasheets/74LVC1G57.pdf","74LVC1G57 Datasheet")</f>
        <v>74LVC1G57 Datasheet</v>
      </c>
      <c r="C172" t="s">
        <v>114</v>
      </c>
      <c r="D172" t="s">
        <v>115</v>
      </c>
      <c r="E172" t="s">
        <v>16</v>
      </c>
      <c r="F172" t="s">
        <v>17</v>
      </c>
      <c r="G172">
        <v>1</v>
      </c>
      <c r="H172" t="s">
        <v>105</v>
      </c>
      <c r="I172">
        <v>1.65</v>
      </c>
      <c r="J172">
        <v>5.5</v>
      </c>
      <c r="K172" t="s">
        <v>104</v>
      </c>
      <c r="L172" t="s">
        <v>20</v>
      </c>
      <c r="M172">
        <v>32</v>
      </c>
      <c r="N172" t="s">
        <v>108</v>
      </c>
    </row>
    <row r="173" spans="1:14">
      <c r="A173" t="str">
        <f>Hyperlink("https://www.diodes.com/part/view/74LVC1G58","74LVC1G58")</f>
        <v>74LVC1G58</v>
      </c>
      <c r="B173" t="str">
        <f>Hyperlink("https://www.diodes.com/assets/Datasheets/74LVC1G58.pdf","74LVC1G58 Datasheet")</f>
        <v>74LVC1G58 Datasheet</v>
      </c>
      <c r="C173" t="s">
        <v>114</v>
      </c>
      <c r="D173" t="s">
        <v>115</v>
      </c>
      <c r="E173" t="s">
        <v>16</v>
      </c>
      <c r="F173" t="s">
        <v>17</v>
      </c>
      <c r="G173">
        <v>1</v>
      </c>
      <c r="H173" t="s">
        <v>105</v>
      </c>
      <c r="I173">
        <v>1.65</v>
      </c>
      <c r="J173">
        <v>5.5</v>
      </c>
      <c r="K173" t="s">
        <v>104</v>
      </c>
      <c r="L173" t="s">
        <v>20</v>
      </c>
      <c r="M173">
        <v>32</v>
      </c>
      <c r="N173" t="s">
        <v>108</v>
      </c>
    </row>
    <row r="174" spans="1:14">
      <c r="A174" t="str">
        <f>Hyperlink("https://www.diodes.com/part/view/74LVC1G86","74LVC1G86")</f>
        <v>74LVC1G86</v>
      </c>
      <c r="B174" t="str">
        <f>Hyperlink("https://www.diodes.com/assets/Datasheets/74LVC1G86.pdf","74LVC1G86 Datasheet")</f>
        <v>74LVC1G86 Datasheet</v>
      </c>
      <c r="C174" t="s">
        <v>53</v>
      </c>
      <c r="D174" t="s">
        <v>54</v>
      </c>
      <c r="E174" t="s">
        <v>16</v>
      </c>
      <c r="F174" t="s">
        <v>17</v>
      </c>
      <c r="G174">
        <v>1</v>
      </c>
      <c r="H174" t="s">
        <v>105</v>
      </c>
      <c r="I174">
        <v>1.65</v>
      </c>
      <c r="J174">
        <v>5.5</v>
      </c>
      <c r="K174" t="s">
        <v>19</v>
      </c>
      <c r="L174" t="s">
        <v>20</v>
      </c>
      <c r="M174">
        <v>32</v>
      </c>
      <c r="N174" t="s">
        <v>106</v>
      </c>
    </row>
    <row r="175" spans="1:14">
      <c r="A175" t="str">
        <f>Hyperlink("https://www.diodes.com/part/view/74LVC1G86Q","74LVC1G86Q")</f>
        <v>74LVC1G86Q</v>
      </c>
      <c r="B175" t="str">
        <f>Hyperlink("https://www.diodes.com/assets/Datasheets/74LVC1G86Q.pdf","74LVC1G86Q Datasheet")</f>
        <v>74LVC1G86Q Datasheet</v>
      </c>
      <c r="C175" t="s">
        <v>53</v>
      </c>
      <c r="D175" t="s">
        <v>54</v>
      </c>
      <c r="E175" t="s">
        <v>16</v>
      </c>
      <c r="F175" t="s">
        <v>42</v>
      </c>
      <c r="G175">
        <v>1</v>
      </c>
      <c r="H175" t="s">
        <v>105</v>
      </c>
      <c r="I175">
        <v>1.65</v>
      </c>
      <c r="J175">
        <v>5.5</v>
      </c>
      <c r="K175" t="s">
        <v>19</v>
      </c>
      <c r="L175" t="s">
        <v>20</v>
      </c>
      <c r="M175">
        <v>32</v>
      </c>
      <c r="N175" t="s">
        <v>41</v>
      </c>
    </row>
    <row r="176" spans="1:14">
      <c r="A176" t="str">
        <f>Hyperlink("https://www.diodes.com/part/view/74LVC1G97","74LVC1G97")</f>
        <v>74LVC1G97</v>
      </c>
      <c r="B176" t="str">
        <f>Hyperlink("https://www.diodes.com/assets/Datasheets/74LVC1G97.pdf","74LVC1G97 Datasheet")</f>
        <v>74LVC1G97 Datasheet</v>
      </c>
      <c r="C176" t="s">
        <v>114</v>
      </c>
      <c r="D176" t="s">
        <v>115</v>
      </c>
      <c r="E176" t="s">
        <v>16</v>
      </c>
      <c r="F176" t="s">
        <v>17</v>
      </c>
      <c r="G176">
        <v>1</v>
      </c>
      <c r="H176" t="s">
        <v>105</v>
      </c>
      <c r="I176">
        <v>1.65</v>
      </c>
      <c r="J176">
        <v>5.5</v>
      </c>
      <c r="K176" t="s">
        <v>104</v>
      </c>
      <c r="L176" t="s">
        <v>20</v>
      </c>
      <c r="M176">
        <v>32</v>
      </c>
      <c r="N176" t="s">
        <v>108</v>
      </c>
    </row>
    <row r="177" spans="1:14">
      <c r="A177" t="str">
        <f>Hyperlink("https://www.diodes.com/part/view/74LVC1G98","74LVC1G98")</f>
        <v>74LVC1G98</v>
      </c>
      <c r="B177" t="str">
        <f>Hyperlink("https://www.diodes.com/assets/Datasheets/74LVC1G98.pdf","74LVC1G98 Datasheet")</f>
        <v>74LVC1G98 Datasheet</v>
      </c>
      <c r="C177" t="s">
        <v>116</v>
      </c>
      <c r="D177" t="s">
        <v>115</v>
      </c>
      <c r="E177" t="s">
        <v>16</v>
      </c>
      <c r="F177" t="s">
        <v>17</v>
      </c>
      <c r="G177">
        <v>1</v>
      </c>
      <c r="H177" t="s">
        <v>105</v>
      </c>
      <c r="I177">
        <v>1.65</v>
      </c>
      <c r="J177">
        <v>5.5</v>
      </c>
      <c r="K177" t="s">
        <v>104</v>
      </c>
      <c r="L177" t="s">
        <v>20</v>
      </c>
      <c r="M177">
        <v>32</v>
      </c>
      <c r="N177" t="s">
        <v>108</v>
      </c>
    </row>
    <row r="178" spans="1:14">
      <c r="A178" t="str">
        <f>Hyperlink("https://www.diodes.com/part/view/74LVC1T45","74LVC1T45")</f>
        <v>74LVC1T45</v>
      </c>
      <c r="B178" t="str">
        <f>Hyperlink("https://www.diodes.com/assets/Datasheets/74LVC1T45.pdf","74LVC1T45 Datasheet")</f>
        <v>74LVC1T45 Datasheet</v>
      </c>
      <c r="C178" t="s">
        <v>92</v>
      </c>
      <c r="D178" t="s">
        <v>93</v>
      </c>
      <c r="E178" t="s">
        <v>94</v>
      </c>
      <c r="F178" t="s">
        <v>17</v>
      </c>
      <c r="G178">
        <v>1</v>
      </c>
      <c r="H178" t="s">
        <v>105</v>
      </c>
      <c r="I178">
        <v>1.65</v>
      </c>
      <c r="J178">
        <v>5.5</v>
      </c>
      <c r="K178" t="s">
        <v>19</v>
      </c>
      <c r="L178" t="s">
        <v>20</v>
      </c>
      <c r="M178">
        <v>32</v>
      </c>
      <c r="N178" t="s">
        <v>117</v>
      </c>
    </row>
    <row r="179" spans="1:14">
      <c r="A179" t="str">
        <f>Hyperlink("https://www.diodes.com/part/view/74LVC240A","74LVC240A")</f>
        <v>74LVC240A</v>
      </c>
      <c r="B179" t="str">
        <f>Hyperlink("https://www.diodes.com/assets/Datasheets/74LVC240A.pdf","74LVC240A Datasheet")</f>
        <v>74LVC240A Datasheet</v>
      </c>
      <c r="C179" t="s">
        <v>118</v>
      </c>
      <c r="D179" t="s">
        <v>30</v>
      </c>
      <c r="E179" t="s">
        <v>24</v>
      </c>
      <c r="F179" t="s">
        <v>17</v>
      </c>
      <c r="G179">
        <v>8</v>
      </c>
      <c r="H179" t="s">
        <v>105</v>
      </c>
      <c r="I179">
        <v>1.65</v>
      </c>
      <c r="J179">
        <v>3.6</v>
      </c>
      <c r="K179" t="s">
        <v>19</v>
      </c>
      <c r="L179" t="s">
        <v>31</v>
      </c>
      <c r="M179">
        <v>24</v>
      </c>
      <c r="N179" t="s">
        <v>119</v>
      </c>
    </row>
    <row r="180" spans="1:14">
      <c r="A180" t="str">
        <f>Hyperlink("https://www.diodes.com/part/view/74LVC241A","74LVC241A")</f>
        <v>74LVC241A</v>
      </c>
      <c r="B180" t="str">
        <f>Hyperlink("https://www.diodes.com/assets/Datasheets/74LVC241A.pdf","74LVC241A Datasheet")</f>
        <v>74LVC241A Datasheet</v>
      </c>
      <c r="C180" t="s">
        <v>118</v>
      </c>
      <c r="D180" t="s">
        <v>30</v>
      </c>
      <c r="E180" t="s">
        <v>24</v>
      </c>
      <c r="F180" t="s">
        <v>17</v>
      </c>
      <c r="G180">
        <v>8</v>
      </c>
      <c r="H180" t="s">
        <v>105</v>
      </c>
      <c r="I180">
        <v>1.65</v>
      </c>
      <c r="J180">
        <v>3.6</v>
      </c>
      <c r="K180" t="s">
        <v>19</v>
      </c>
      <c r="L180" t="s">
        <v>31</v>
      </c>
      <c r="M180">
        <v>24</v>
      </c>
      <c r="N180" t="s">
        <v>119</v>
      </c>
    </row>
    <row r="181" spans="1:14">
      <c r="A181" t="str">
        <f>Hyperlink("https://www.diodes.com/part/view/74LVC244A","74LVC244A")</f>
        <v>74LVC244A</v>
      </c>
      <c r="B181" t="str">
        <f>Hyperlink("https://www.diodes.com/assets/Datasheets/74LVC244A.pdf","74LVC244A Datasheet")</f>
        <v>74LVC244A Datasheet</v>
      </c>
      <c r="C181" t="s">
        <v>118</v>
      </c>
      <c r="D181" t="s">
        <v>30</v>
      </c>
      <c r="E181" t="s">
        <v>24</v>
      </c>
      <c r="F181" t="s">
        <v>17</v>
      </c>
      <c r="G181">
        <v>8</v>
      </c>
      <c r="H181" t="s">
        <v>105</v>
      </c>
      <c r="I181">
        <v>1.65</v>
      </c>
      <c r="J181">
        <v>3.6</v>
      </c>
      <c r="K181" t="s">
        <v>19</v>
      </c>
      <c r="L181" t="s">
        <v>31</v>
      </c>
      <c r="M181">
        <v>24</v>
      </c>
      <c r="N181" t="s">
        <v>119</v>
      </c>
    </row>
    <row r="182" spans="1:14">
      <c r="A182" t="str">
        <f>Hyperlink("https://www.diodes.com/part/view/74LVC245A","74LVC245A")</f>
        <v>74LVC245A</v>
      </c>
      <c r="B182" t="str">
        <f>Hyperlink("https://www.diodes.com/assets/Datasheets/74LVC245A.pdf","74LVC245A Datasheet")</f>
        <v>74LVC245A Datasheet</v>
      </c>
      <c r="C182" t="s">
        <v>120</v>
      </c>
      <c r="D182" t="s">
        <v>71</v>
      </c>
      <c r="E182" t="s">
        <v>24</v>
      </c>
      <c r="F182" t="s">
        <v>17</v>
      </c>
      <c r="G182">
        <v>8</v>
      </c>
      <c r="H182" t="s">
        <v>105</v>
      </c>
      <c r="I182">
        <v>1.65</v>
      </c>
      <c r="J182">
        <v>3.6</v>
      </c>
      <c r="K182" t="s">
        <v>19</v>
      </c>
      <c r="L182" t="s">
        <v>31</v>
      </c>
      <c r="M182">
        <v>24</v>
      </c>
      <c r="N182" t="s">
        <v>119</v>
      </c>
    </row>
    <row r="183" spans="1:14">
      <c r="A183" t="str">
        <f>Hyperlink("https://www.diodes.com/part/view/74LVC273A","74LVC273A")</f>
        <v>74LVC273A</v>
      </c>
      <c r="B183" t="str">
        <f>Hyperlink("https://www.diodes.com/assets/Datasheets/74LVC273A.pdf","74LVC273A Datasheet")</f>
        <v>74LVC273A Datasheet</v>
      </c>
      <c r="C183" t="s">
        <v>121</v>
      </c>
      <c r="D183" t="s">
        <v>122</v>
      </c>
      <c r="E183" t="s">
        <v>39</v>
      </c>
      <c r="F183" t="s">
        <v>17</v>
      </c>
      <c r="G183">
        <v>8</v>
      </c>
      <c r="H183" t="s">
        <v>105</v>
      </c>
      <c r="I183">
        <v>1.65</v>
      </c>
      <c r="J183">
        <v>3.6</v>
      </c>
      <c r="K183" t="s">
        <v>19</v>
      </c>
      <c r="L183" t="s">
        <v>20</v>
      </c>
      <c r="M183">
        <v>24</v>
      </c>
      <c r="N183" t="s">
        <v>119</v>
      </c>
    </row>
    <row r="184" spans="1:14">
      <c r="A184" t="str">
        <f>Hyperlink("https://www.diodes.com/part/view/74LVC2G00","74LVC2G00")</f>
        <v>74LVC2G00</v>
      </c>
      <c r="B184" t="str">
        <f>Hyperlink("https://www.diodes.com/assets/Datasheets/74LVC2G00.pdf","74LVC2G00 Datasheet")</f>
        <v>74LVC2G00 Datasheet</v>
      </c>
      <c r="C184" t="s">
        <v>74</v>
      </c>
      <c r="D184" t="s">
        <v>15</v>
      </c>
      <c r="E184" t="s">
        <v>16</v>
      </c>
      <c r="F184" t="s">
        <v>17</v>
      </c>
      <c r="G184">
        <v>2</v>
      </c>
      <c r="H184" t="s">
        <v>105</v>
      </c>
      <c r="I184">
        <v>1.65</v>
      </c>
      <c r="J184">
        <v>5.5</v>
      </c>
      <c r="K184" t="s">
        <v>19</v>
      </c>
      <c r="L184" t="s">
        <v>20</v>
      </c>
      <c r="M184">
        <v>32</v>
      </c>
      <c r="N184" t="s">
        <v>123</v>
      </c>
    </row>
    <row r="185" spans="1:14">
      <c r="A185" t="str">
        <f>Hyperlink("https://www.diodes.com/part/view/74LVC2G02","74LVC2G02")</f>
        <v>74LVC2G02</v>
      </c>
      <c r="B185" t="str">
        <f>Hyperlink("https://www.diodes.com/assets/Datasheets/74LVC2G02.pdf","74LVC2G02 Datasheet")</f>
        <v>74LVC2G02 Datasheet</v>
      </c>
      <c r="C185" t="s">
        <v>76</v>
      </c>
      <c r="D185" t="s">
        <v>44</v>
      </c>
      <c r="E185" t="s">
        <v>16</v>
      </c>
      <c r="F185" t="s">
        <v>17</v>
      </c>
      <c r="G185">
        <v>2</v>
      </c>
      <c r="H185" t="s">
        <v>105</v>
      </c>
      <c r="I185">
        <v>1.65</v>
      </c>
      <c r="J185">
        <v>5.5</v>
      </c>
      <c r="K185" t="s">
        <v>19</v>
      </c>
      <c r="L185" t="s">
        <v>20</v>
      </c>
      <c r="M185">
        <v>32</v>
      </c>
      <c r="N185" t="s">
        <v>123</v>
      </c>
    </row>
    <row r="186" spans="1:14">
      <c r="A186" t="str">
        <f>Hyperlink("https://www.diodes.com/part/view/74LVC2G04","74LVC2G04")</f>
        <v>74LVC2G04</v>
      </c>
      <c r="B186" t="str">
        <f>Hyperlink("https://www.diodes.com/assets/Datasheets/74LVC2G04.pdf","74LVC2G04 Datasheet")</f>
        <v>74LVC2G04 Datasheet</v>
      </c>
      <c r="C186" t="s">
        <v>79</v>
      </c>
      <c r="D186" t="s">
        <v>23</v>
      </c>
      <c r="E186" t="s">
        <v>24</v>
      </c>
      <c r="F186" t="s">
        <v>17</v>
      </c>
      <c r="G186">
        <v>2</v>
      </c>
      <c r="H186" t="s">
        <v>105</v>
      </c>
      <c r="I186">
        <v>1.65</v>
      </c>
      <c r="J186">
        <v>5.5</v>
      </c>
      <c r="K186" t="s">
        <v>19</v>
      </c>
      <c r="L186" t="s">
        <v>20</v>
      </c>
      <c r="M186">
        <v>32</v>
      </c>
      <c r="N186" t="s">
        <v>124</v>
      </c>
    </row>
    <row r="187" spans="1:14">
      <c r="A187" t="str">
        <f>Hyperlink("https://www.diodes.com/part/view/74LVC2G06","74LVC2G06")</f>
        <v>74LVC2G06</v>
      </c>
      <c r="B187" t="str">
        <f>Hyperlink("https://www.diodes.com/assets/Datasheets/74LVC2G06.pdf","74LVC2G06 Datasheet")</f>
        <v>74LVC2G06 Datasheet</v>
      </c>
      <c r="C187" t="s">
        <v>79</v>
      </c>
      <c r="D187" t="s">
        <v>23</v>
      </c>
      <c r="E187" t="s">
        <v>24</v>
      </c>
      <c r="F187" t="s">
        <v>17</v>
      </c>
      <c r="G187">
        <v>2</v>
      </c>
      <c r="H187" t="s">
        <v>105</v>
      </c>
      <c r="I187">
        <v>1.65</v>
      </c>
      <c r="J187">
        <v>5.5</v>
      </c>
      <c r="K187" t="s">
        <v>19</v>
      </c>
      <c r="L187" t="s">
        <v>26</v>
      </c>
      <c r="M187">
        <v>32</v>
      </c>
      <c r="N187" t="s">
        <v>124</v>
      </c>
    </row>
    <row r="188" spans="1:14">
      <c r="A188" t="str">
        <f>Hyperlink("https://www.diodes.com/part/view/74LVC2G07","74LVC2G07")</f>
        <v>74LVC2G07</v>
      </c>
      <c r="B188" t="str">
        <f>Hyperlink("https://www.diodes.com/assets/Datasheets/74LVC2G07.pdf","74LVC2G07 Datasheet")</f>
        <v>74LVC2G07 Datasheet</v>
      </c>
      <c r="C188" t="s">
        <v>125</v>
      </c>
      <c r="D188" t="s">
        <v>30</v>
      </c>
      <c r="E188" t="s">
        <v>24</v>
      </c>
      <c r="F188" t="s">
        <v>17</v>
      </c>
      <c r="G188">
        <v>2</v>
      </c>
      <c r="H188" t="s">
        <v>105</v>
      </c>
      <c r="I188">
        <v>1.65</v>
      </c>
      <c r="J188">
        <v>5.5</v>
      </c>
      <c r="K188" t="s">
        <v>19</v>
      </c>
      <c r="L188" t="s">
        <v>26</v>
      </c>
      <c r="M188">
        <v>32</v>
      </c>
      <c r="N188" t="s">
        <v>124</v>
      </c>
    </row>
    <row r="189" spans="1:14">
      <c r="A189" t="str">
        <f>Hyperlink("https://www.diodes.com/part/view/74LVC2G08","74LVC2G08")</f>
        <v>74LVC2G08</v>
      </c>
      <c r="B189" t="str">
        <f>Hyperlink("https://www.diodes.com/assets/Datasheets/74LVC2G08.pdf","74LVC2G08 Datasheet")</f>
        <v>74LVC2G08 Datasheet</v>
      </c>
      <c r="C189" t="s">
        <v>81</v>
      </c>
      <c r="D189" t="s">
        <v>28</v>
      </c>
      <c r="E189" t="s">
        <v>16</v>
      </c>
      <c r="F189" t="s">
        <v>17</v>
      </c>
      <c r="G189">
        <v>2</v>
      </c>
      <c r="H189" t="s">
        <v>105</v>
      </c>
      <c r="I189">
        <v>1.65</v>
      </c>
      <c r="J189">
        <v>5.5</v>
      </c>
      <c r="K189" t="s">
        <v>19</v>
      </c>
      <c r="L189" t="s">
        <v>20</v>
      </c>
      <c r="M189">
        <v>32</v>
      </c>
      <c r="N189" t="s">
        <v>123</v>
      </c>
    </row>
    <row r="190" spans="1:14">
      <c r="A190" t="str">
        <f>Hyperlink("https://www.diodes.com/part/view/74LVC2G125","74LVC2G125")</f>
        <v>74LVC2G125</v>
      </c>
      <c r="B190" t="str">
        <f>Hyperlink("https://www.diodes.com/assets/Datasheets/74LVC2G125.pdf","74LVC2G125 Datasheet")</f>
        <v>74LVC2G125 Datasheet</v>
      </c>
      <c r="C190" t="s">
        <v>82</v>
      </c>
      <c r="D190" t="s">
        <v>30</v>
      </c>
      <c r="E190" t="s">
        <v>24</v>
      </c>
      <c r="F190" t="s">
        <v>17</v>
      </c>
      <c r="G190">
        <v>2</v>
      </c>
      <c r="H190" t="s">
        <v>105</v>
      </c>
      <c r="I190">
        <v>1.65</v>
      </c>
      <c r="J190">
        <v>5.5</v>
      </c>
      <c r="K190" t="s">
        <v>19</v>
      </c>
      <c r="L190" t="s">
        <v>31</v>
      </c>
      <c r="M190">
        <v>32</v>
      </c>
      <c r="N190" t="s">
        <v>123</v>
      </c>
    </row>
    <row r="191" spans="1:14">
      <c r="A191" t="str">
        <f>Hyperlink("https://www.diodes.com/part/view/74LVC2G126","74LVC2G126")</f>
        <v>74LVC2G126</v>
      </c>
      <c r="B191" t="str">
        <f>Hyperlink("https://www.diodes.com/assets/Datasheets/74LVC2G126.pdf","74LVC2G126 Datasheet")</f>
        <v>74LVC2G126 Datasheet</v>
      </c>
      <c r="C191" t="s">
        <v>83</v>
      </c>
      <c r="D191" t="s">
        <v>30</v>
      </c>
      <c r="E191" t="s">
        <v>24</v>
      </c>
      <c r="F191" t="s">
        <v>17</v>
      </c>
      <c r="G191">
        <v>2</v>
      </c>
      <c r="H191" t="s">
        <v>105</v>
      </c>
      <c r="I191">
        <v>1.65</v>
      </c>
      <c r="J191">
        <v>5.5</v>
      </c>
      <c r="K191" t="s">
        <v>19</v>
      </c>
      <c r="L191" t="s">
        <v>31</v>
      </c>
      <c r="M191">
        <v>32</v>
      </c>
      <c r="N191" t="s">
        <v>123</v>
      </c>
    </row>
    <row r="192" spans="1:14">
      <c r="A192" t="str">
        <f>Hyperlink("https://www.diodes.com/part/view/74LVC2G14","74LVC2G14")</f>
        <v>74LVC2G14</v>
      </c>
      <c r="B192" t="str">
        <f>Hyperlink("https://www.diodes.com/assets/Datasheets/74LVC2G14.pdf","74LVC2G14 Datasheet")</f>
        <v>74LVC2G14 Datasheet</v>
      </c>
      <c r="C192" t="s">
        <v>84</v>
      </c>
      <c r="D192" t="s">
        <v>23</v>
      </c>
      <c r="E192" t="s">
        <v>24</v>
      </c>
      <c r="F192" t="s">
        <v>17</v>
      </c>
      <c r="G192">
        <v>2</v>
      </c>
      <c r="H192" t="s">
        <v>105</v>
      </c>
      <c r="I192">
        <v>1.65</v>
      </c>
      <c r="J192">
        <v>5.5</v>
      </c>
      <c r="K192" t="s">
        <v>104</v>
      </c>
      <c r="L192" t="s">
        <v>20</v>
      </c>
      <c r="M192">
        <v>32</v>
      </c>
      <c r="N192" t="s">
        <v>124</v>
      </c>
    </row>
    <row r="193" spans="1:14">
      <c r="A193" t="str">
        <f>Hyperlink("https://www.diodes.com/part/view/74LVC2G17","74LVC2G17")</f>
        <v>74LVC2G17</v>
      </c>
      <c r="B193" t="str">
        <f>Hyperlink("https://www.diodes.com/assets/Datasheets/74LVC2G17.pdf","74LVC2G17 Datasheet")</f>
        <v>74LVC2G17 Datasheet</v>
      </c>
      <c r="C193" t="s">
        <v>85</v>
      </c>
      <c r="D193" t="s">
        <v>30</v>
      </c>
      <c r="E193" t="s">
        <v>24</v>
      </c>
      <c r="F193" t="s">
        <v>17</v>
      </c>
      <c r="G193">
        <v>2</v>
      </c>
      <c r="H193" t="s">
        <v>105</v>
      </c>
      <c r="I193">
        <v>1.65</v>
      </c>
      <c r="J193">
        <v>5.5</v>
      </c>
      <c r="K193" t="s">
        <v>104</v>
      </c>
      <c r="L193" t="s">
        <v>20</v>
      </c>
      <c r="M193">
        <v>32</v>
      </c>
      <c r="N193" t="s">
        <v>124</v>
      </c>
    </row>
    <row r="194" spans="1:14">
      <c r="A194" t="str">
        <f>Hyperlink("https://www.diodes.com/part/view/74LVC2G32","74LVC2G32")</f>
        <v>74LVC2G32</v>
      </c>
      <c r="B194" t="str">
        <f>Hyperlink("https://www.diodes.com/assets/Datasheets/74LVC2G32.pdf","74LVC2G32 Datasheet")</f>
        <v>74LVC2G32 Datasheet</v>
      </c>
      <c r="C194" t="s">
        <v>86</v>
      </c>
      <c r="D194" t="s">
        <v>52</v>
      </c>
      <c r="E194" t="s">
        <v>16</v>
      </c>
      <c r="F194" t="s">
        <v>17</v>
      </c>
      <c r="G194">
        <v>2</v>
      </c>
      <c r="H194" t="s">
        <v>105</v>
      </c>
      <c r="I194">
        <v>1.65</v>
      </c>
      <c r="J194">
        <v>5.5</v>
      </c>
      <c r="K194" t="s">
        <v>19</v>
      </c>
      <c r="L194" t="s">
        <v>20</v>
      </c>
      <c r="M194">
        <v>32</v>
      </c>
      <c r="N194" t="s">
        <v>123</v>
      </c>
    </row>
    <row r="195" spans="1:14">
      <c r="A195" t="str">
        <f>Hyperlink("https://www.diodes.com/part/view/74LVC2G34","74LVC2G34")</f>
        <v>74LVC2G34</v>
      </c>
      <c r="B195" t="str">
        <f>Hyperlink("https://www.diodes.com/assets/Datasheets/74LVC2G34.pdf","74LVC2G34 Datasheet")</f>
        <v>74LVC2G34 Datasheet</v>
      </c>
      <c r="C195" t="s">
        <v>126</v>
      </c>
      <c r="D195" t="s">
        <v>30</v>
      </c>
      <c r="E195" t="s">
        <v>24</v>
      </c>
      <c r="F195" t="s">
        <v>17</v>
      </c>
      <c r="G195">
        <v>2</v>
      </c>
      <c r="H195" t="s">
        <v>105</v>
      </c>
      <c r="I195">
        <v>1.65</v>
      </c>
      <c r="J195">
        <v>5.5</v>
      </c>
      <c r="K195" t="s">
        <v>19</v>
      </c>
      <c r="L195" t="s">
        <v>20</v>
      </c>
      <c r="M195">
        <v>32</v>
      </c>
      <c r="N195" t="s">
        <v>124</v>
      </c>
    </row>
    <row r="196" spans="1:14">
      <c r="A196" t="str">
        <f>Hyperlink("https://www.diodes.com/part/view/74LVC2G38","74LVC2G38")</f>
        <v>74LVC2G38</v>
      </c>
      <c r="B196" t="str">
        <f>Hyperlink("https://www.diodes.com/assets/Datasheets/74LVC2G38.pdf","74LVC2G38 Datasheet")</f>
        <v>74LVC2G38 Datasheet</v>
      </c>
      <c r="C196" t="s">
        <v>127</v>
      </c>
      <c r="D196" t="s">
        <v>15</v>
      </c>
      <c r="E196" t="s">
        <v>16</v>
      </c>
      <c r="F196" t="s">
        <v>17</v>
      </c>
      <c r="G196">
        <v>2</v>
      </c>
      <c r="H196" t="s">
        <v>105</v>
      </c>
      <c r="I196">
        <v>1.65</v>
      </c>
      <c r="J196">
        <v>5.5</v>
      </c>
      <c r="K196" t="s">
        <v>19</v>
      </c>
      <c r="L196" t="s">
        <v>26</v>
      </c>
      <c r="M196">
        <v>32</v>
      </c>
      <c r="N196" t="s">
        <v>123</v>
      </c>
    </row>
    <row r="197" spans="1:14">
      <c r="A197" t="str">
        <f>Hyperlink("https://www.diodes.com/part/view/74LVC2G86","74LVC2G86")</f>
        <v>74LVC2G86</v>
      </c>
      <c r="B197" t="str">
        <f>Hyperlink("https://www.diodes.com/assets/Datasheets/74LVC2G86.pdf","74LVC2G86 Datasheet")</f>
        <v>74LVC2G86 Datasheet</v>
      </c>
      <c r="C197" t="s">
        <v>91</v>
      </c>
      <c r="D197" t="s">
        <v>54</v>
      </c>
      <c r="E197" t="s">
        <v>16</v>
      </c>
      <c r="F197" t="s">
        <v>17</v>
      </c>
      <c r="G197">
        <v>2</v>
      </c>
      <c r="H197" t="s">
        <v>105</v>
      </c>
      <c r="I197">
        <v>1.65</v>
      </c>
      <c r="J197">
        <v>5.5</v>
      </c>
      <c r="K197" t="s">
        <v>19</v>
      </c>
      <c r="L197" t="s">
        <v>20</v>
      </c>
      <c r="M197">
        <v>32</v>
      </c>
      <c r="N197" t="s">
        <v>123</v>
      </c>
    </row>
    <row r="198" spans="1:14">
      <c r="A198" t="str">
        <f>Hyperlink("https://www.diodes.com/part/view/74LVC2T45","74LVC2T45")</f>
        <v>74LVC2T45</v>
      </c>
      <c r="B198" t="str">
        <f>Hyperlink("https://www.diodes.com/assets/Datasheets/74LVC2T45.pdf","74LVC2T45 Datasheet")</f>
        <v>74LVC2T45 Datasheet</v>
      </c>
      <c r="C198" t="s">
        <v>128</v>
      </c>
      <c r="D198" t="s">
        <v>93</v>
      </c>
      <c r="E198" t="s">
        <v>94</v>
      </c>
      <c r="F198" t="s">
        <v>17</v>
      </c>
      <c r="G198">
        <v>2</v>
      </c>
      <c r="H198" t="s">
        <v>105</v>
      </c>
      <c r="I198">
        <v>1.2</v>
      </c>
      <c r="J198">
        <v>5.5</v>
      </c>
      <c r="K198" t="s">
        <v>19</v>
      </c>
      <c r="L198" t="s">
        <v>20</v>
      </c>
      <c r="M198">
        <v>24</v>
      </c>
      <c r="N198" t="s">
        <v>129</v>
      </c>
    </row>
    <row r="199" spans="1:14">
      <c r="A199" t="str">
        <f>Hyperlink("https://www.diodes.com/part/view/74LVC32A","74LVC32A")</f>
        <v>74LVC32A</v>
      </c>
      <c r="B199" t="str">
        <f>Hyperlink("https://www.diodes.com/assets/Datasheets/74LVC32A.pdf","74LVC32A Datasheet")</f>
        <v>74LVC32A Datasheet</v>
      </c>
      <c r="C199" t="s">
        <v>56</v>
      </c>
      <c r="D199" t="s">
        <v>52</v>
      </c>
      <c r="E199" t="s">
        <v>16</v>
      </c>
      <c r="F199" t="s">
        <v>17</v>
      </c>
      <c r="G199">
        <v>4</v>
      </c>
      <c r="H199" t="s">
        <v>105</v>
      </c>
      <c r="I199">
        <v>1.65</v>
      </c>
      <c r="J199">
        <v>5.5</v>
      </c>
      <c r="K199" t="s">
        <v>19</v>
      </c>
      <c r="L199" t="s">
        <v>20</v>
      </c>
      <c r="M199">
        <v>24</v>
      </c>
      <c r="N199" t="s">
        <v>21</v>
      </c>
    </row>
    <row r="200" spans="1:14">
      <c r="A200" t="str">
        <f>Hyperlink("https://www.diodes.com/part/view/74LVC373A","74LVC373A")</f>
        <v>74LVC373A</v>
      </c>
      <c r="B200" t="str">
        <f>Hyperlink("https://www.diodes.com/assets/Datasheets/74LVC373A.pdf","74LVC373A Datasheet")</f>
        <v>74LVC373A Datasheet</v>
      </c>
      <c r="C200" t="s">
        <v>130</v>
      </c>
      <c r="D200" t="s">
        <v>131</v>
      </c>
      <c r="E200" t="s">
        <v>39</v>
      </c>
      <c r="F200" t="s">
        <v>17</v>
      </c>
      <c r="G200">
        <v>8</v>
      </c>
      <c r="H200" t="s">
        <v>105</v>
      </c>
      <c r="I200">
        <v>1.65</v>
      </c>
      <c r="J200">
        <v>3.6</v>
      </c>
      <c r="K200" t="s">
        <v>19</v>
      </c>
      <c r="L200" t="s">
        <v>31</v>
      </c>
      <c r="M200">
        <v>24</v>
      </c>
      <c r="N200" t="s">
        <v>119</v>
      </c>
    </row>
    <row r="201" spans="1:14">
      <c r="A201" t="str">
        <f>Hyperlink("https://www.diodes.com/part/view/74LVC374A","74LVC374A")</f>
        <v>74LVC374A</v>
      </c>
      <c r="B201" t="str">
        <f>Hyperlink("https://www.diodes.com/assets/Datasheets/74LVC374A.pdf","74LVC374A Datasheet")</f>
        <v>74LVC374A Datasheet</v>
      </c>
      <c r="C201" t="s">
        <v>132</v>
      </c>
      <c r="D201" t="s">
        <v>122</v>
      </c>
      <c r="E201" t="s">
        <v>39</v>
      </c>
      <c r="F201" t="s">
        <v>17</v>
      </c>
      <c r="G201">
        <v>8</v>
      </c>
      <c r="H201" t="s">
        <v>105</v>
      </c>
      <c r="I201">
        <v>1.65</v>
      </c>
      <c r="J201">
        <v>3.6</v>
      </c>
      <c r="K201" t="s">
        <v>19</v>
      </c>
      <c r="L201" t="s">
        <v>31</v>
      </c>
      <c r="M201">
        <v>24</v>
      </c>
      <c r="N201" t="s">
        <v>119</v>
      </c>
    </row>
    <row r="202" spans="1:14">
      <c r="A202" t="str">
        <f>Hyperlink("https://www.diodes.com/part/view/74LVC3G04","74LVC3G04")</f>
        <v>74LVC3G04</v>
      </c>
      <c r="B202" t="str">
        <f>Hyperlink("https://www.diodes.com/assets/Datasheets/74LVC3G04.pdf","74LVC3G04 Datasheet")</f>
        <v>74LVC3G04 Datasheet</v>
      </c>
      <c r="C202" t="s">
        <v>133</v>
      </c>
      <c r="D202" t="s">
        <v>23</v>
      </c>
      <c r="E202" t="s">
        <v>24</v>
      </c>
      <c r="F202" t="s">
        <v>17</v>
      </c>
      <c r="G202">
        <v>3</v>
      </c>
      <c r="H202" t="s">
        <v>105</v>
      </c>
      <c r="I202">
        <v>1.65</v>
      </c>
      <c r="J202">
        <v>5.5</v>
      </c>
      <c r="K202" t="s">
        <v>19</v>
      </c>
      <c r="L202" t="s">
        <v>20</v>
      </c>
      <c r="M202">
        <v>32</v>
      </c>
      <c r="N202" t="s">
        <v>134</v>
      </c>
    </row>
    <row r="203" spans="1:14">
      <c r="A203" t="str">
        <f>Hyperlink("https://www.diodes.com/part/view/74LVC3G06","74LVC3G06")</f>
        <v>74LVC3G06</v>
      </c>
      <c r="B203" t="str">
        <f>Hyperlink("https://www.diodes.com/assets/Datasheets/74LVC3G06.pdf","74LVC3G06 Datasheet")</f>
        <v>74LVC3G06 Datasheet</v>
      </c>
      <c r="C203" t="s">
        <v>135</v>
      </c>
      <c r="D203" t="s">
        <v>23</v>
      </c>
      <c r="E203" t="s">
        <v>24</v>
      </c>
      <c r="F203" t="s">
        <v>17</v>
      </c>
      <c r="G203">
        <v>3</v>
      </c>
      <c r="H203" t="s">
        <v>105</v>
      </c>
      <c r="I203">
        <v>1.65</v>
      </c>
      <c r="J203">
        <v>5.5</v>
      </c>
      <c r="K203" t="s">
        <v>19</v>
      </c>
      <c r="L203" t="s">
        <v>26</v>
      </c>
      <c r="M203">
        <v>32</v>
      </c>
      <c r="N203" t="s">
        <v>134</v>
      </c>
    </row>
    <row r="204" spans="1:14">
      <c r="A204" t="str">
        <f>Hyperlink("https://www.diodes.com/part/view/74LVC3G07","74LVC3G07")</f>
        <v>74LVC3G07</v>
      </c>
      <c r="B204" t="str">
        <f>Hyperlink("https://www.diodes.com/assets/Datasheets/74LVC3G07.pdf","74LVC3G07 Datasheet")</f>
        <v>74LVC3G07 Datasheet</v>
      </c>
      <c r="C204" t="s">
        <v>136</v>
      </c>
      <c r="D204" t="s">
        <v>30</v>
      </c>
      <c r="E204" t="s">
        <v>24</v>
      </c>
      <c r="F204" t="s">
        <v>17</v>
      </c>
      <c r="G204">
        <v>3</v>
      </c>
      <c r="H204" t="s">
        <v>105</v>
      </c>
      <c r="I204">
        <v>1.65</v>
      </c>
      <c r="J204">
        <v>5.5</v>
      </c>
      <c r="K204" t="s">
        <v>19</v>
      </c>
      <c r="L204" t="s">
        <v>26</v>
      </c>
      <c r="M204">
        <v>32</v>
      </c>
      <c r="N204" t="s">
        <v>134</v>
      </c>
    </row>
    <row r="205" spans="1:14">
      <c r="A205" t="str">
        <f>Hyperlink("https://www.diodes.com/part/view/74LVC3G14","74LVC3G14")</f>
        <v>74LVC3G14</v>
      </c>
      <c r="B205" t="str">
        <f>Hyperlink("https://www.diodes.com/assets/Datasheets/74LVC3G14.pdf","74LVC3G14 Datasheet")</f>
        <v>74LVC3G14 Datasheet</v>
      </c>
      <c r="C205" t="s">
        <v>137</v>
      </c>
      <c r="D205" t="s">
        <v>23</v>
      </c>
      <c r="E205" t="s">
        <v>24</v>
      </c>
      <c r="F205" t="s">
        <v>17</v>
      </c>
      <c r="G205">
        <v>3</v>
      </c>
      <c r="H205" t="s">
        <v>105</v>
      </c>
      <c r="I205">
        <v>1.65</v>
      </c>
      <c r="J205">
        <v>5.5</v>
      </c>
      <c r="K205" t="s">
        <v>104</v>
      </c>
      <c r="L205" t="s">
        <v>20</v>
      </c>
      <c r="M205">
        <v>32</v>
      </c>
      <c r="N205" t="s">
        <v>134</v>
      </c>
    </row>
    <row r="206" spans="1:14">
      <c r="A206" t="str">
        <f>Hyperlink("https://www.diodes.com/part/view/74LVC3G17","74LVC3G17")</f>
        <v>74LVC3G17</v>
      </c>
      <c r="B206" t="str">
        <f>Hyperlink("https://www.diodes.com/assets/Datasheets/74LVC3G17.pdf","74LVC3G17 Datasheet")</f>
        <v>74LVC3G17 Datasheet</v>
      </c>
      <c r="C206" t="s">
        <v>138</v>
      </c>
      <c r="D206" t="s">
        <v>30</v>
      </c>
      <c r="E206" t="s">
        <v>24</v>
      </c>
      <c r="F206" t="s">
        <v>17</v>
      </c>
      <c r="G206">
        <v>3</v>
      </c>
      <c r="H206" t="s">
        <v>105</v>
      </c>
      <c r="I206">
        <v>1.65</v>
      </c>
      <c r="J206">
        <v>5.5</v>
      </c>
      <c r="K206" t="s">
        <v>104</v>
      </c>
      <c r="L206" t="s">
        <v>20</v>
      </c>
      <c r="M206">
        <v>32</v>
      </c>
      <c r="N206" t="s">
        <v>134</v>
      </c>
    </row>
    <row r="207" spans="1:14">
      <c r="A207" t="str">
        <f>Hyperlink("https://www.diodes.com/part/view/74LVC3G34","74LVC3G34")</f>
        <v>74LVC3G34</v>
      </c>
      <c r="B207" t="str">
        <f>Hyperlink("https://www.diodes.com/assets/Datasheets/74LVC3G34.pdf","74LVC3G34 Datasheet")</f>
        <v>74LVC3G34 Datasheet</v>
      </c>
      <c r="C207" t="s">
        <v>139</v>
      </c>
      <c r="D207" t="s">
        <v>30</v>
      </c>
      <c r="E207" t="s">
        <v>24</v>
      </c>
      <c r="F207" t="s">
        <v>17</v>
      </c>
      <c r="G207">
        <v>3</v>
      </c>
      <c r="H207" t="s">
        <v>105</v>
      </c>
      <c r="I207">
        <v>1.65</v>
      </c>
      <c r="J207">
        <v>5.5</v>
      </c>
      <c r="K207" t="s">
        <v>19</v>
      </c>
      <c r="L207" t="s">
        <v>20</v>
      </c>
      <c r="M207">
        <v>32</v>
      </c>
      <c r="N207" t="s">
        <v>134</v>
      </c>
    </row>
    <row r="208" spans="1:14">
      <c r="A208" t="str">
        <f>Hyperlink("https://www.diodes.com/part/view/74LVC540A","74LVC540A")</f>
        <v>74LVC540A</v>
      </c>
      <c r="B208" t="str">
        <f>Hyperlink("https://www.diodes.com/assets/Datasheets/74LVC540A.pdf","74LVC540A Datasheet")</f>
        <v>74LVC540A Datasheet</v>
      </c>
      <c r="C208" t="s">
        <v>118</v>
      </c>
      <c r="D208" t="s">
        <v>30</v>
      </c>
      <c r="E208" t="s">
        <v>24</v>
      </c>
      <c r="F208" t="s">
        <v>17</v>
      </c>
      <c r="G208">
        <v>8</v>
      </c>
      <c r="H208" t="s">
        <v>105</v>
      </c>
      <c r="I208">
        <v>1.65</v>
      </c>
      <c r="J208">
        <v>3.6</v>
      </c>
      <c r="K208" t="s">
        <v>19</v>
      </c>
      <c r="L208" t="s">
        <v>31</v>
      </c>
      <c r="M208">
        <v>24</v>
      </c>
      <c r="N208" t="s">
        <v>119</v>
      </c>
    </row>
    <row r="209" spans="1:14">
      <c r="A209" t="str">
        <f>Hyperlink("https://www.diodes.com/part/view/74LVC541A","74LVC541A")</f>
        <v>74LVC541A</v>
      </c>
      <c r="B209" t="str">
        <f>Hyperlink("https://www.diodes.com/assets/Datasheets/74LVC541A.pdf","74LVC541A Datasheet")</f>
        <v>74LVC541A Datasheet</v>
      </c>
      <c r="C209" t="s">
        <v>118</v>
      </c>
      <c r="D209" t="s">
        <v>30</v>
      </c>
      <c r="E209" t="s">
        <v>24</v>
      </c>
      <c r="F209" t="s">
        <v>17</v>
      </c>
      <c r="G209">
        <v>8</v>
      </c>
      <c r="H209" t="s">
        <v>105</v>
      </c>
      <c r="I209">
        <v>1.65</v>
      </c>
      <c r="J209">
        <v>3.6</v>
      </c>
      <c r="K209" t="s">
        <v>19</v>
      </c>
      <c r="L209" t="s">
        <v>31</v>
      </c>
      <c r="M209">
        <v>24</v>
      </c>
      <c r="N209" t="s">
        <v>119</v>
      </c>
    </row>
    <row r="210" spans="1:14">
      <c r="A210" t="str">
        <f>Hyperlink("https://www.diodes.com/part/view/74LVC573A","74LVC573A")</f>
        <v>74LVC573A</v>
      </c>
      <c r="B210" t="str">
        <f>Hyperlink("https://www.diodes.com/assets/Datasheets/74LVC573A.pdf","74LVC573A Datasheet")</f>
        <v>74LVC573A Datasheet</v>
      </c>
      <c r="C210" t="s">
        <v>130</v>
      </c>
      <c r="D210" t="s">
        <v>131</v>
      </c>
      <c r="E210" t="s">
        <v>39</v>
      </c>
      <c r="F210" t="s">
        <v>17</v>
      </c>
      <c r="G210">
        <v>8</v>
      </c>
      <c r="H210" t="s">
        <v>105</v>
      </c>
      <c r="I210">
        <v>1.65</v>
      </c>
      <c r="J210">
        <v>3.6</v>
      </c>
      <c r="K210" t="s">
        <v>19</v>
      </c>
      <c r="L210" t="s">
        <v>31</v>
      </c>
      <c r="M210">
        <v>24</v>
      </c>
      <c r="N210" t="s">
        <v>119</v>
      </c>
    </row>
    <row r="211" spans="1:14">
      <c r="A211" t="str">
        <f>Hyperlink("https://www.diodes.com/part/view/74LVC574A","74LVC574A")</f>
        <v>74LVC574A</v>
      </c>
      <c r="B211" t="str">
        <f>Hyperlink("https://www.diodes.com/assets/Datasheets/74LVC574A.pdf","74LVC574A Datasheet")</f>
        <v>74LVC574A Datasheet</v>
      </c>
      <c r="C211" t="s">
        <v>132</v>
      </c>
      <c r="D211" t="s">
        <v>122</v>
      </c>
      <c r="E211" t="s">
        <v>39</v>
      </c>
      <c r="F211" t="s">
        <v>17</v>
      </c>
      <c r="G211">
        <v>8</v>
      </c>
      <c r="H211" t="s">
        <v>105</v>
      </c>
      <c r="I211">
        <v>1.65</v>
      </c>
      <c r="J211">
        <v>3.6</v>
      </c>
      <c r="K211" t="s">
        <v>19</v>
      </c>
      <c r="L211" t="s">
        <v>31</v>
      </c>
      <c r="M211">
        <v>24</v>
      </c>
      <c r="N211" t="s">
        <v>119</v>
      </c>
    </row>
    <row r="212" spans="1:14">
      <c r="A212" t="str">
        <f>Hyperlink("https://www.diodes.com/part/view/74LVC86A","74LVC86A")</f>
        <v>74LVC86A</v>
      </c>
      <c r="B212" t="str">
        <f>Hyperlink("https://www.diodes.com/assets/Datasheets/74LVC86A.pdf","74LVC86A Datasheet")</f>
        <v>74LVC86A Datasheet</v>
      </c>
      <c r="C212" t="s">
        <v>58</v>
      </c>
      <c r="D212" t="s">
        <v>54</v>
      </c>
      <c r="E212" t="s">
        <v>16</v>
      </c>
      <c r="F212" t="s">
        <v>17</v>
      </c>
      <c r="G212">
        <v>4</v>
      </c>
      <c r="H212" t="s">
        <v>105</v>
      </c>
      <c r="I212">
        <v>1.65</v>
      </c>
      <c r="J212">
        <v>5.5</v>
      </c>
      <c r="K212" t="s">
        <v>19</v>
      </c>
      <c r="L212" t="s">
        <v>20</v>
      </c>
      <c r="M212">
        <v>24</v>
      </c>
      <c r="N212" t="s">
        <v>21</v>
      </c>
    </row>
    <row r="213" spans="1:14">
      <c r="A213" t="str">
        <f>Hyperlink("https://www.diodes.com/part/view/74LVCE1G00","74LVCE1G00")</f>
        <v>74LVCE1G00</v>
      </c>
      <c r="B213" t="str">
        <f>Hyperlink("https://www.diodes.com/assets/Datasheets/74LVCE1G00.pdf","74LVCE1G00 Datasheet")</f>
        <v>74LVCE1G00 Datasheet</v>
      </c>
      <c r="C213" t="s">
        <v>40</v>
      </c>
      <c r="D213" t="s">
        <v>15</v>
      </c>
      <c r="E213" t="s">
        <v>16</v>
      </c>
      <c r="F213" t="s">
        <v>17</v>
      </c>
      <c r="G213">
        <v>1</v>
      </c>
      <c r="H213" t="s">
        <v>140</v>
      </c>
      <c r="I213">
        <v>1.4</v>
      </c>
      <c r="J213">
        <v>5.5</v>
      </c>
      <c r="K213" t="s">
        <v>19</v>
      </c>
      <c r="L213" t="s">
        <v>20</v>
      </c>
      <c r="M213">
        <v>32</v>
      </c>
      <c r="N213" t="s">
        <v>41</v>
      </c>
    </row>
    <row r="214" spans="1:14">
      <c r="A214" t="str">
        <f>Hyperlink("https://www.diodes.com/part/view/74LVCE1G02","74LVCE1G02")</f>
        <v>74LVCE1G02</v>
      </c>
      <c r="B214" t="str">
        <f>Hyperlink("https://www.diodes.com/assets/Datasheets/74LVCE1G02.pdf","74LVCE1G02 Datasheet")</f>
        <v>74LVCE1G02 Datasheet</v>
      </c>
      <c r="C214" t="s">
        <v>43</v>
      </c>
      <c r="D214" t="s">
        <v>44</v>
      </c>
      <c r="E214" t="s">
        <v>16</v>
      </c>
      <c r="F214" t="s">
        <v>17</v>
      </c>
      <c r="G214">
        <v>1</v>
      </c>
      <c r="H214" t="s">
        <v>140</v>
      </c>
      <c r="I214">
        <v>1.4</v>
      </c>
      <c r="J214">
        <v>5.5</v>
      </c>
      <c r="K214" t="s">
        <v>19</v>
      </c>
      <c r="L214" t="s">
        <v>20</v>
      </c>
      <c r="M214">
        <v>32</v>
      </c>
      <c r="N214" t="s">
        <v>41</v>
      </c>
    </row>
    <row r="215" spans="1:14">
      <c r="A215" t="str">
        <f>Hyperlink("https://www.diodes.com/part/view/74LVCE1G04","74LVCE1G04")</f>
        <v>74LVCE1G04</v>
      </c>
      <c r="B215" t="str">
        <f>Hyperlink("https://www.diodes.com/assets/Datasheets/74LVCE1G04.pdf","74LVCE1G04 Datasheet")</f>
        <v>74LVCE1G04 Datasheet</v>
      </c>
      <c r="C215" t="s">
        <v>23</v>
      </c>
      <c r="D215" t="s">
        <v>23</v>
      </c>
      <c r="E215" t="s">
        <v>24</v>
      </c>
      <c r="F215" t="s">
        <v>17</v>
      </c>
      <c r="G215">
        <v>1</v>
      </c>
      <c r="H215" t="s">
        <v>140</v>
      </c>
      <c r="I215">
        <v>1.4</v>
      </c>
      <c r="J215">
        <v>5.5</v>
      </c>
      <c r="K215" t="s">
        <v>19</v>
      </c>
      <c r="L215" t="s">
        <v>20</v>
      </c>
      <c r="M215">
        <v>32</v>
      </c>
      <c r="N215" t="s">
        <v>41</v>
      </c>
    </row>
    <row r="216" spans="1:14">
      <c r="A216" t="str">
        <f>Hyperlink("https://www.diodes.com/part/view/74LVCE1G06","74LVCE1G06")</f>
        <v>74LVCE1G06</v>
      </c>
      <c r="B216" t="str">
        <f>Hyperlink("https://www.diodes.com/assets/Datasheets/74LVCE1G06.pdf","74LVCE1G06 Datasheet")</f>
        <v>74LVCE1G06 Datasheet</v>
      </c>
      <c r="C216" t="s">
        <v>23</v>
      </c>
      <c r="D216" t="s">
        <v>23</v>
      </c>
      <c r="E216" t="s">
        <v>24</v>
      </c>
      <c r="F216" t="s">
        <v>17</v>
      </c>
      <c r="G216">
        <v>1</v>
      </c>
      <c r="H216" t="s">
        <v>140</v>
      </c>
      <c r="I216">
        <v>1.4</v>
      </c>
      <c r="J216">
        <v>5.5</v>
      </c>
      <c r="K216" t="s">
        <v>19</v>
      </c>
      <c r="L216" t="s">
        <v>26</v>
      </c>
      <c r="M216">
        <v>32</v>
      </c>
      <c r="N216" t="s">
        <v>41</v>
      </c>
    </row>
    <row r="217" spans="1:14">
      <c r="A217" t="str">
        <f>Hyperlink("https://www.diodes.com/part/view/74LVCE1G07","74LVCE1G07")</f>
        <v>74LVCE1G07</v>
      </c>
      <c r="B217" t="str">
        <f>Hyperlink("https://www.diodes.com/assets/Datasheets/74LVCE1G07.pdf","74LVCE1G07 Datasheet")</f>
        <v>74LVCE1G07 Datasheet</v>
      </c>
      <c r="C217" t="s">
        <v>69</v>
      </c>
      <c r="D217" t="s">
        <v>30</v>
      </c>
      <c r="E217" t="s">
        <v>24</v>
      </c>
      <c r="F217" t="s">
        <v>17</v>
      </c>
      <c r="G217">
        <v>1</v>
      </c>
      <c r="H217" t="s">
        <v>140</v>
      </c>
      <c r="I217">
        <v>1.4</v>
      </c>
      <c r="J217">
        <v>5.5</v>
      </c>
      <c r="K217" t="s">
        <v>19</v>
      </c>
      <c r="L217" t="s">
        <v>26</v>
      </c>
      <c r="M217">
        <v>32</v>
      </c>
      <c r="N217" t="s">
        <v>41</v>
      </c>
    </row>
    <row r="218" spans="1:14">
      <c r="A218" t="str">
        <f>Hyperlink("https://www.diodes.com/part/view/74LVCE1G08","74LVCE1G08")</f>
        <v>74LVCE1G08</v>
      </c>
      <c r="B218" t="str">
        <f>Hyperlink("https://www.diodes.com/assets/Datasheets/74LVCE1G08.pdf","74LVCE1G08 Datasheet")</f>
        <v>74LVCE1G08 Datasheet</v>
      </c>
      <c r="C218" t="s">
        <v>46</v>
      </c>
      <c r="D218" t="s">
        <v>28</v>
      </c>
      <c r="E218" t="s">
        <v>16</v>
      </c>
      <c r="F218" t="s">
        <v>17</v>
      </c>
      <c r="G218">
        <v>1</v>
      </c>
      <c r="H218" t="s">
        <v>140</v>
      </c>
      <c r="I218">
        <v>1.4</v>
      </c>
      <c r="J218">
        <v>5.5</v>
      </c>
      <c r="K218" t="s">
        <v>19</v>
      </c>
      <c r="L218" t="s">
        <v>20</v>
      </c>
      <c r="M218">
        <v>32</v>
      </c>
      <c r="N218" t="s">
        <v>41</v>
      </c>
    </row>
    <row r="219" spans="1:14">
      <c r="A219" t="str">
        <f>Hyperlink("https://www.diodes.com/part/view/74LVCE1G125","74LVCE1G125")</f>
        <v>74LVCE1G125</v>
      </c>
      <c r="B219" t="str">
        <f>Hyperlink("https://www.diodes.com/assets/Datasheets/74LVCE1G125.pdf","74LVCE1G125 Datasheet")</f>
        <v>74LVCE1G125 Datasheet</v>
      </c>
      <c r="C219" t="s">
        <v>48</v>
      </c>
      <c r="D219" t="s">
        <v>30</v>
      </c>
      <c r="E219" t="s">
        <v>24</v>
      </c>
      <c r="F219" t="s">
        <v>17</v>
      </c>
      <c r="G219">
        <v>1</v>
      </c>
      <c r="H219" t="s">
        <v>140</v>
      </c>
      <c r="I219">
        <v>1.4</v>
      </c>
      <c r="J219">
        <v>5.5</v>
      </c>
      <c r="K219" t="s">
        <v>19</v>
      </c>
      <c r="L219" t="s">
        <v>31</v>
      </c>
      <c r="M219">
        <v>32</v>
      </c>
      <c r="N219" t="s">
        <v>41</v>
      </c>
    </row>
    <row r="220" spans="1:14">
      <c r="A220" t="str">
        <f>Hyperlink("https://www.diodes.com/part/view/74LVCE1G126","74LVCE1G126")</f>
        <v>74LVCE1G126</v>
      </c>
      <c r="B220" t="str">
        <f>Hyperlink("https://www.diodes.com/assets/Datasheets/74LVCE1G126.pdf","74LVCE1G126 Datasheet")</f>
        <v>74LVCE1G126 Datasheet</v>
      </c>
      <c r="C220" t="s">
        <v>49</v>
      </c>
      <c r="D220" t="s">
        <v>30</v>
      </c>
      <c r="E220" t="s">
        <v>24</v>
      </c>
      <c r="F220" t="s">
        <v>17</v>
      </c>
      <c r="G220">
        <v>1</v>
      </c>
      <c r="H220" t="s">
        <v>140</v>
      </c>
      <c r="I220">
        <v>1.4</v>
      </c>
      <c r="J220">
        <v>5.5</v>
      </c>
      <c r="K220" t="s">
        <v>19</v>
      </c>
      <c r="L220" t="s">
        <v>31</v>
      </c>
      <c r="M220">
        <v>32</v>
      </c>
      <c r="N220" t="s">
        <v>41</v>
      </c>
    </row>
    <row r="221" spans="1:14">
      <c r="A221" t="str">
        <f>Hyperlink("https://www.diodes.com/part/view/74LVCE1G32","74LVCE1G32")</f>
        <v>74LVCE1G32</v>
      </c>
      <c r="B221" t="str">
        <f>Hyperlink("https://www.diodes.com/assets/Datasheets/74LVCE1G32.pdf","74LVCE1G32 Datasheet")</f>
        <v>74LVCE1G32 Datasheet</v>
      </c>
      <c r="C221" t="s">
        <v>51</v>
      </c>
      <c r="D221" t="s">
        <v>52</v>
      </c>
      <c r="E221" t="s">
        <v>16</v>
      </c>
      <c r="F221" t="s">
        <v>17</v>
      </c>
      <c r="G221">
        <v>1</v>
      </c>
      <c r="H221" t="s">
        <v>140</v>
      </c>
      <c r="I221">
        <v>1.4</v>
      </c>
      <c r="J221">
        <v>5.5</v>
      </c>
      <c r="K221" t="s">
        <v>19</v>
      </c>
      <c r="L221" t="s">
        <v>20</v>
      </c>
      <c r="M221">
        <v>32</v>
      </c>
      <c r="N221" t="s">
        <v>41</v>
      </c>
    </row>
    <row r="222" spans="1:14">
      <c r="A222" t="str">
        <f>Hyperlink("https://www.diodes.com/part/view/74LVCE1G86","74LVCE1G86")</f>
        <v>74LVCE1G86</v>
      </c>
      <c r="B222" t="str">
        <f>Hyperlink("https://www.diodes.com/assets/Datasheets/74LVCE1G86.pdf","74LVCE1G86 Datasheet")</f>
        <v>74LVCE1G86 Datasheet</v>
      </c>
      <c r="C222" t="s">
        <v>53</v>
      </c>
      <c r="D222" t="s">
        <v>54</v>
      </c>
      <c r="E222" t="s">
        <v>16</v>
      </c>
      <c r="F222" t="s">
        <v>17</v>
      </c>
      <c r="G222">
        <v>1</v>
      </c>
      <c r="H222" t="s">
        <v>140</v>
      </c>
      <c r="I222">
        <v>1.4</v>
      </c>
      <c r="J222">
        <v>5.5</v>
      </c>
      <c r="K222" t="s">
        <v>19</v>
      </c>
      <c r="L222" t="s">
        <v>20</v>
      </c>
      <c r="M222">
        <v>32</v>
      </c>
      <c r="N222" t="s">
        <v>41</v>
      </c>
    </row>
    <row r="223" spans="1:14">
      <c r="A223" t="str">
        <f>Hyperlink("https://www.diodes.com/part/view/74LVCH244A","74LVCH244A")</f>
        <v>74LVCH244A</v>
      </c>
      <c r="B223" t="str">
        <f>Hyperlink("https://www.diodes.com/assets/Datasheets/74LVCH244A.pdf","74LVCH244A Datasheet")</f>
        <v>74LVCH244A Datasheet</v>
      </c>
      <c r="C223" t="s">
        <v>141</v>
      </c>
      <c r="D223" t="s">
        <v>30</v>
      </c>
      <c r="E223" t="s">
        <v>24</v>
      </c>
      <c r="F223" t="s">
        <v>17</v>
      </c>
      <c r="G223">
        <v>8</v>
      </c>
      <c r="H223" t="s">
        <v>105</v>
      </c>
      <c r="I223">
        <v>1.65</v>
      </c>
      <c r="J223">
        <v>3.6</v>
      </c>
      <c r="K223" t="s">
        <v>19</v>
      </c>
      <c r="L223" t="s">
        <v>31</v>
      </c>
      <c r="M223">
        <v>24</v>
      </c>
      <c r="N223" t="s">
        <v>119</v>
      </c>
    </row>
    <row r="224" spans="1:14">
      <c r="A224" t="str">
        <f>Hyperlink("https://www.diodes.com/part/view/74LVCH245A","74LVCH245A")</f>
        <v>74LVCH245A</v>
      </c>
      <c r="B224" t="str">
        <f>Hyperlink("https://www.diodes.com/assets/Datasheets/74LVCH245A.pdf","74LVCH245A Datasheet")</f>
        <v>74LVCH245A Datasheet</v>
      </c>
      <c r="C224" t="s">
        <v>142</v>
      </c>
      <c r="D224" t="s">
        <v>71</v>
      </c>
      <c r="E224" t="s">
        <v>24</v>
      </c>
      <c r="F224" t="s">
        <v>17</v>
      </c>
      <c r="G224">
        <v>8</v>
      </c>
      <c r="H224" t="s">
        <v>105</v>
      </c>
      <c r="I224">
        <v>1.65</v>
      </c>
      <c r="J224">
        <v>3.6</v>
      </c>
      <c r="K224" t="s">
        <v>19</v>
      </c>
      <c r="L224" t="s">
        <v>31</v>
      </c>
      <c r="M224">
        <v>24</v>
      </c>
      <c r="N224" t="s">
        <v>119</v>
      </c>
    </row>
    <row r="225" spans="1:14">
      <c r="A225" t="str">
        <f>Hyperlink("https://www.diodes.com/part/view/74LVCH2T45","74LVCH2T45")</f>
        <v>74LVCH2T45</v>
      </c>
      <c r="B225" t="str">
        <f>Hyperlink("https://www.diodes.com/assets/Datasheets/74LVCH2T45.pdf","74LVCH2T45 Datasheet")</f>
        <v>74LVCH2T45 Datasheet</v>
      </c>
      <c r="C225" t="s">
        <v>143</v>
      </c>
      <c r="D225" t="s">
        <v>93</v>
      </c>
      <c r="E225" t="s">
        <v>94</v>
      </c>
      <c r="F225" t="s">
        <v>17</v>
      </c>
      <c r="G225">
        <v>2</v>
      </c>
      <c r="H225" t="s">
        <v>105</v>
      </c>
      <c r="I225">
        <v>1.2</v>
      </c>
      <c r="J225">
        <v>5.5</v>
      </c>
      <c r="K225" t="s">
        <v>19</v>
      </c>
      <c r="L225" t="s">
        <v>20</v>
      </c>
      <c r="M225">
        <v>24</v>
      </c>
      <c r="N225" t="s">
        <v>129</v>
      </c>
    </row>
    <row r="226" spans="1:14">
      <c r="A226" t="str">
        <f>Hyperlink("https://www.diodes.com/part/view/74LVT245BB","74LVT245BB")</f>
        <v>74LVT245BB</v>
      </c>
      <c r="B226" t="str">
        <f>Hyperlink("https://www.diodes.com/assets/Datasheets/74LVT245BB.pdf","74LVT245BB Datasheet")</f>
        <v>74LVT245BB Datasheet</v>
      </c>
      <c r="C226" t="s">
        <v>144</v>
      </c>
      <c r="D226" t="s">
        <v>71</v>
      </c>
      <c r="E226" t="s">
        <v>24</v>
      </c>
      <c r="F226" t="s">
        <v>17</v>
      </c>
      <c r="G226">
        <v>8</v>
      </c>
      <c r="H226" t="s">
        <v>145</v>
      </c>
      <c r="I226">
        <v>2.7</v>
      </c>
      <c r="J226">
        <v>3.6</v>
      </c>
      <c r="K226" t="s">
        <v>19</v>
      </c>
      <c r="L226" t="s">
        <v>31</v>
      </c>
      <c r="M226">
        <v>64</v>
      </c>
      <c r="N226" t="s">
        <v>119</v>
      </c>
    </row>
  </sheetData>
  <hyperlinks>
    <hyperlink ref="A2" r:id="rId_hyperlink_1" tooltip="74AHC00" display="74AHC00"/>
    <hyperlink ref="B2" r:id="rId_hyperlink_2" tooltip="74AHC00 Datasheet" display="74AHC00 Datasheet"/>
    <hyperlink ref="A3" r:id="rId_hyperlink_3" tooltip="74AHC04" display="74AHC04"/>
    <hyperlink ref="B3" r:id="rId_hyperlink_4" tooltip="74AHC04 Datasheet" display="74AHC04 Datasheet"/>
    <hyperlink ref="A4" r:id="rId_hyperlink_5" tooltip="74AHC05" display="74AHC05"/>
    <hyperlink ref="B4" r:id="rId_hyperlink_6" tooltip="74AHC05 Datasheet" display="74AHC05 Datasheet"/>
    <hyperlink ref="A5" r:id="rId_hyperlink_7" tooltip="74AHC08" display="74AHC08"/>
    <hyperlink ref="B5" r:id="rId_hyperlink_8" tooltip="74AHC08 Datasheet" display="74AHC08 Datasheet"/>
    <hyperlink ref="A6" r:id="rId_hyperlink_9" tooltip="74AHC125" display="74AHC125"/>
    <hyperlink ref="B6" r:id="rId_hyperlink_10" tooltip="74AHC125 Datasheet" display="74AHC125 Datasheet"/>
    <hyperlink ref="A7" r:id="rId_hyperlink_11" tooltip="74AHC126" display="74AHC126"/>
    <hyperlink ref="B7" r:id="rId_hyperlink_12" tooltip="74AHC126 Datasheet" display="74AHC126 Datasheet"/>
    <hyperlink ref="A8" r:id="rId_hyperlink_13" tooltip="74AHC138" display="74AHC138"/>
    <hyperlink ref="B8" r:id="rId_hyperlink_14" tooltip="74AHC138 Datasheet" display="74AHC138 Datasheet"/>
    <hyperlink ref="A9" r:id="rId_hyperlink_15" tooltip="74AHC14" display="74AHC14"/>
    <hyperlink ref="B9" r:id="rId_hyperlink_16" tooltip="74AHC14 Datasheet" display="74AHC14 Datasheet"/>
    <hyperlink ref="A10" r:id="rId_hyperlink_17" tooltip="74AHC164" display="74AHC164"/>
    <hyperlink ref="B10" r:id="rId_hyperlink_18" tooltip="74AHC164 Datasheet" display="74AHC164 Datasheet"/>
    <hyperlink ref="A11" r:id="rId_hyperlink_19" tooltip="74AHC1G00" display="74AHC1G00"/>
    <hyperlink ref="B11" r:id="rId_hyperlink_20" tooltip="74AHC1G00 Datasheet" display="74AHC1G00 Datasheet"/>
    <hyperlink ref="A12" r:id="rId_hyperlink_21" tooltip="74AHC1G00Q" display="74AHC1G00Q"/>
    <hyperlink ref="B12" r:id="rId_hyperlink_22" tooltip="74AHC1G00Q Datasheet" display="74AHC1G00Q Datasheet"/>
    <hyperlink ref="A13" r:id="rId_hyperlink_23" tooltip="74AHC1G02" display="74AHC1G02"/>
    <hyperlink ref="B13" r:id="rId_hyperlink_24" tooltip="74AHC1G02 Datasheet" display="74AHC1G02 Datasheet"/>
    <hyperlink ref="A14" r:id="rId_hyperlink_25" tooltip="74AHC1G02Q" display="74AHC1G02Q"/>
    <hyperlink ref="B14" r:id="rId_hyperlink_26" tooltip="74AHC1G02Q Datasheet" display="74AHC1G02Q Datasheet"/>
    <hyperlink ref="A15" r:id="rId_hyperlink_27" tooltip="74AHC1G04" display="74AHC1G04"/>
    <hyperlink ref="B15" r:id="rId_hyperlink_28" tooltip="74AHC1G04 Datasheet" display="74AHC1G04 Datasheet"/>
    <hyperlink ref="A16" r:id="rId_hyperlink_29" tooltip="74AHC1G04Q" display="74AHC1G04Q"/>
    <hyperlink ref="B16" r:id="rId_hyperlink_30" tooltip="74AHC1G04Q Datasheet" display="74AHC1G04Q Datasheet"/>
    <hyperlink ref="A17" r:id="rId_hyperlink_31" tooltip="74AHC1G07Q" display="74AHC1G07Q"/>
    <hyperlink ref="B17" r:id="rId_hyperlink_32" tooltip="74AHC1G07Q Datasheet" display="74AHC1G07Q Datasheet"/>
    <hyperlink ref="A18" r:id="rId_hyperlink_33" tooltip="74AHC1G08" display="74AHC1G08"/>
    <hyperlink ref="B18" r:id="rId_hyperlink_34" tooltip="74AHC1G08 Datasheet" display="74AHC1G08 Datasheet"/>
    <hyperlink ref="A19" r:id="rId_hyperlink_35" tooltip="74AHC1G08Q" display="74AHC1G08Q"/>
    <hyperlink ref="B19" r:id="rId_hyperlink_36" tooltip="74AHC1G08Q Datasheet" display="74AHC1G08Q Datasheet"/>
    <hyperlink ref="A20" r:id="rId_hyperlink_37" tooltip="74AHC1G09" display="74AHC1G09"/>
    <hyperlink ref="B20" r:id="rId_hyperlink_38" tooltip="74AHC1G09 Datasheet" display="74AHC1G09 Datasheet"/>
    <hyperlink ref="A21" r:id="rId_hyperlink_39" tooltip="74AHC1G09Q" display="74AHC1G09Q"/>
    <hyperlink ref="B21" r:id="rId_hyperlink_40" tooltip="74AHC1G09Q Datasheet" display="74AHC1G09Q Datasheet"/>
    <hyperlink ref="A22" r:id="rId_hyperlink_41" tooltip="74AHC1G125" display="74AHC1G125"/>
    <hyperlink ref="B22" r:id="rId_hyperlink_42" tooltip="74AHC1G125 Datasheet" display="74AHC1G125 Datasheet"/>
    <hyperlink ref="A23" r:id="rId_hyperlink_43" tooltip="74AHC1G125Q" display="74AHC1G125Q"/>
    <hyperlink ref="B23" r:id="rId_hyperlink_44" tooltip="74AHC1G125Q Datasheet" display="74AHC1G125Q Datasheet"/>
    <hyperlink ref="A24" r:id="rId_hyperlink_45" tooltip="74AHC1G126" display="74AHC1G126"/>
    <hyperlink ref="B24" r:id="rId_hyperlink_46" tooltip="74AHC1G126 Datasheet" display="74AHC1G126 Datasheet"/>
    <hyperlink ref="A25" r:id="rId_hyperlink_47" tooltip="74AHC1G126Q" display="74AHC1G126Q"/>
    <hyperlink ref="B25" r:id="rId_hyperlink_48" tooltip="74AHC1G126Q Datasheet" display="74AHC1G126Q Datasheet"/>
    <hyperlink ref="A26" r:id="rId_hyperlink_49" tooltip="74AHC1G14" display="74AHC1G14"/>
    <hyperlink ref="B26" r:id="rId_hyperlink_50" tooltip="74AHC1G14 Datasheet" display="74AHC1G14 Datasheet"/>
    <hyperlink ref="A27" r:id="rId_hyperlink_51" tooltip="74AHC1G14Q" display="74AHC1G14Q"/>
    <hyperlink ref="B27" r:id="rId_hyperlink_52" tooltip="74AHC1G14Q Datasheet" display="74AHC1G14Q Datasheet"/>
    <hyperlink ref="A28" r:id="rId_hyperlink_53" tooltip="74AHC1G32" display="74AHC1G32"/>
    <hyperlink ref="B28" r:id="rId_hyperlink_54" tooltip="74AHC1G32 Datasheet" display="74AHC1G32 Datasheet"/>
    <hyperlink ref="A29" r:id="rId_hyperlink_55" tooltip="74AHC1G32Q" display="74AHC1G32Q"/>
    <hyperlink ref="B29" r:id="rId_hyperlink_56" tooltip="74AHC1G32Q Datasheet" display="74AHC1G32Q Datasheet"/>
    <hyperlink ref="A30" r:id="rId_hyperlink_57" tooltip="74AHC1G86" display="74AHC1G86"/>
    <hyperlink ref="B30" r:id="rId_hyperlink_58" tooltip="74AHC1G86 Datasheet" display="74AHC1G86 Datasheet"/>
    <hyperlink ref="A31" r:id="rId_hyperlink_59" tooltip="74AHC1G86Q" display="74AHC1G86Q"/>
    <hyperlink ref="B31" r:id="rId_hyperlink_60" tooltip="74AHC1G86Q Datasheet" display="74AHC1G86Q Datasheet"/>
    <hyperlink ref="A32" r:id="rId_hyperlink_61" tooltip="74AHC1GU04" display="74AHC1GU04"/>
    <hyperlink ref="B32" r:id="rId_hyperlink_62" tooltip="74AHC1GU04 Datasheet" display="74AHC1GU04 Datasheet"/>
    <hyperlink ref="A33" r:id="rId_hyperlink_63" tooltip="74AHC32" display="74AHC32"/>
    <hyperlink ref="B33" r:id="rId_hyperlink_64" tooltip="74AHC32 Datasheet" display="74AHC32 Datasheet"/>
    <hyperlink ref="A34" r:id="rId_hyperlink_65" tooltip="74AHC594" display="74AHC594"/>
    <hyperlink ref="B34" r:id="rId_hyperlink_66" tooltip="74AHC594 Datasheet" display="74AHC594 Datasheet"/>
    <hyperlink ref="A35" r:id="rId_hyperlink_67" tooltip="74AHC595" display="74AHC595"/>
    <hyperlink ref="B35" r:id="rId_hyperlink_68" tooltip="74AHC595 Datasheet" display="74AHC595 Datasheet"/>
    <hyperlink ref="A36" r:id="rId_hyperlink_69" tooltip="74AHC86" display="74AHC86"/>
    <hyperlink ref="B36" r:id="rId_hyperlink_70" tooltip="74AHC86 Datasheet" display="74AHC86 Datasheet"/>
    <hyperlink ref="A37" r:id="rId_hyperlink_71" tooltip="74AHCT00" display="74AHCT00"/>
    <hyperlink ref="B37" r:id="rId_hyperlink_72" tooltip="74AHCT00 Datasheet" display="74AHCT00 Datasheet"/>
    <hyperlink ref="A38" r:id="rId_hyperlink_73" tooltip="74AHCT04" display="74AHCT04"/>
    <hyperlink ref="B38" r:id="rId_hyperlink_74" tooltip="74AHCT04 Datasheet" display="74AHCT04 Datasheet"/>
    <hyperlink ref="A39" r:id="rId_hyperlink_75" tooltip="74AHCT08" display="74AHCT08"/>
    <hyperlink ref="B39" r:id="rId_hyperlink_76" tooltip="74AHCT08 Datasheet" display="74AHCT08 Datasheet"/>
    <hyperlink ref="A40" r:id="rId_hyperlink_77" tooltip="74AHCT125" display="74AHCT125"/>
    <hyperlink ref="B40" r:id="rId_hyperlink_78" tooltip="74AHCT125 Datasheet" display="74AHCT125 Datasheet"/>
    <hyperlink ref="A41" r:id="rId_hyperlink_79" tooltip="74AHCT126" display="74AHCT126"/>
    <hyperlink ref="B41" r:id="rId_hyperlink_80" tooltip="74AHCT126 Datasheet" display="74AHCT126 Datasheet"/>
    <hyperlink ref="A42" r:id="rId_hyperlink_81" tooltip="74AHCT138" display="74AHCT138"/>
    <hyperlink ref="B42" r:id="rId_hyperlink_82" tooltip="74AHCT138 Datasheet" display="74AHCT138 Datasheet"/>
    <hyperlink ref="A43" r:id="rId_hyperlink_83" tooltip="74AHCT14" display="74AHCT14"/>
    <hyperlink ref="B43" r:id="rId_hyperlink_84" tooltip="74AHCT14 Datasheet" display="74AHCT14 Datasheet"/>
    <hyperlink ref="A44" r:id="rId_hyperlink_85" tooltip="74AHCT164" display="74AHCT164"/>
    <hyperlink ref="B44" r:id="rId_hyperlink_86" tooltip="74AHCT164 Datasheet" display="74AHCT164 Datasheet"/>
    <hyperlink ref="A45" r:id="rId_hyperlink_87" tooltip="74AHCT1G00" display="74AHCT1G00"/>
    <hyperlink ref="B45" r:id="rId_hyperlink_88" tooltip="74AHCT1G00 Datasheet" display="74AHCT1G00 Datasheet"/>
    <hyperlink ref="A46" r:id="rId_hyperlink_89" tooltip="74AHCT1G00Q" display="74AHCT1G00Q"/>
    <hyperlink ref="B46" r:id="rId_hyperlink_90" tooltip="74AHCT1G00Q Datasheet" display="74AHCT1G00Q Datasheet"/>
    <hyperlink ref="A47" r:id="rId_hyperlink_91" tooltip="74AHCT1G02" display="74AHCT1G02"/>
    <hyperlink ref="B47" r:id="rId_hyperlink_92" tooltip="74AHCT1G02 Datasheet" display="74AHCT1G02 Datasheet"/>
    <hyperlink ref="A48" r:id="rId_hyperlink_93" tooltip="74AHCT1G02Q" display="74AHCT1G02Q"/>
    <hyperlink ref="B48" r:id="rId_hyperlink_94" tooltip="74AHCT1G02Q Datasheet" display="74AHCT1G02Q Datasheet"/>
    <hyperlink ref="A49" r:id="rId_hyperlink_95" tooltip="74AHCT1G04" display="74AHCT1G04"/>
    <hyperlink ref="B49" r:id="rId_hyperlink_96" tooltip="74AHCT1G04 Datasheet" display="74AHCT1G04 Datasheet"/>
    <hyperlink ref="A50" r:id="rId_hyperlink_97" tooltip="74AHCT1G04Q" display="74AHCT1G04Q"/>
    <hyperlink ref="B50" r:id="rId_hyperlink_98" tooltip="74AHCT1G04Q Datasheet" display="74AHCT1G04Q Datasheet"/>
    <hyperlink ref="A51" r:id="rId_hyperlink_99" tooltip="74AHCT1G07Q" display="74AHCT1G07Q"/>
    <hyperlink ref="B51" r:id="rId_hyperlink_100" tooltip="74AHCT1G07Q Datasheet" display="74AHCT1G07Q Datasheet"/>
    <hyperlink ref="A52" r:id="rId_hyperlink_101" tooltip="74AHCT1G08" display="74AHCT1G08"/>
    <hyperlink ref="B52" r:id="rId_hyperlink_102" tooltip="74AHCT1G08 Datasheet" display="74AHCT1G08 Datasheet"/>
    <hyperlink ref="A53" r:id="rId_hyperlink_103" tooltip="74AHCT1G08Q" display="74AHCT1G08Q"/>
    <hyperlink ref="B53" r:id="rId_hyperlink_104" tooltip="74AHCT1G08Q Datasheet" display="74AHCT1G08Q Datasheet"/>
    <hyperlink ref="A54" r:id="rId_hyperlink_105" tooltip="74AHCT1G125" display="74AHCT1G125"/>
    <hyperlink ref="B54" r:id="rId_hyperlink_106" tooltip="74AHCT1G125 Datasheet" display="74AHCT1G125 Datasheet"/>
    <hyperlink ref="A55" r:id="rId_hyperlink_107" tooltip="74AHCT1G125Q" display="74AHCT1G125Q"/>
    <hyperlink ref="B55" r:id="rId_hyperlink_108" tooltip="74AHCT1G125Q Datasheet" display="74AHCT1G125Q Datasheet"/>
    <hyperlink ref="A56" r:id="rId_hyperlink_109" tooltip="74AHCT1G126" display="74AHCT1G126"/>
    <hyperlink ref="B56" r:id="rId_hyperlink_110" tooltip="74AHCT1G126 Datasheet" display="74AHCT1G126 Datasheet"/>
    <hyperlink ref="A57" r:id="rId_hyperlink_111" tooltip="74AHCT1G126Q" display="74AHCT1G126Q"/>
    <hyperlink ref="B57" r:id="rId_hyperlink_112" tooltip="74AHCT1G126Q Datasheet" display="74AHCT1G126Q Datasheet"/>
    <hyperlink ref="A58" r:id="rId_hyperlink_113" tooltip="74AHCT1G14" display="74AHCT1G14"/>
    <hyperlink ref="B58" r:id="rId_hyperlink_114" tooltip="74AHCT1G14 Datasheet" display="74AHCT1G14 Datasheet"/>
    <hyperlink ref="A59" r:id="rId_hyperlink_115" tooltip="74AHCT1G14Q" display="74AHCT1G14Q"/>
    <hyperlink ref="B59" r:id="rId_hyperlink_116" tooltip="74AHCT1G14Q Datasheet" display="74AHCT1G14Q Datasheet"/>
    <hyperlink ref="A60" r:id="rId_hyperlink_117" tooltip="74AHCT1G32" display="74AHCT1G32"/>
    <hyperlink ref="B60" r:id="rId_hyperlink_118" tooltip="74AHCT1G32 Datasheet" display="74AHCT1G32 Datasheet"/>
    <hyperlink ref="A61" r:id="rId_hyperlink_119" tooltip="74AHCT1G32Q" display="74AHCT1G32Q"/>
    <hyperlink ref="B61" r:id="rId_hyperlink_120" tooltip="74AHCT1G32Q Datasheet" display="74AHCT1G32Q Datasheet"/>
    <hyperlink ref="A62" r:id="rId_hyperlink_121" tooltip="74AHCT1G86" display="74AHCT1G86"/>
    <hyperlink ref="B62" r:id="rId_hyperlink_122" tooltip="74AHCT1G86 Datasheet" display="74AHCT1G86 Datasheet"/>
    <hyperlink ref="A63" r:id="rId_hyperlink_123" tooltip="74AHCT1G86Q" display="74AHCT1G86Q"/>
    <hyperlink ref="B63" r:id="rId_hyperlink_124" tooltip="74AHCT1G86Q Datasheet" display="74AHCT1G86Q Datasheet"/>
    <hyperlink ref="A64" r:id="rId_hyperlink_125" tooltip="74AHCT32" display="74AHCT32"/>
    <hyperlink ref="B64" r:id="rId_hyperlink_126" tooltip="74AHCT32 Datasheet" display="74AHCT32 Datasheet"/>
    <hyperlink ref="A65" r:id="rId_hyperlink_127" tooltip="74AHCT594" display="74AHCT594"/>
    <hyperlink ref="B65" r:id="rId_hyperlink_128" tooltip="74AHCT594 Datasheet" display="74AHCT594 Datasheet"/>
    <hyperlink ref="A66" r:id="rId_hyperlink_129" tooltip="74AHCT595" display="74AHCT595"/>
    <hyperlink ref="B66" r:id="rId_hyperlink_130" tooltip="74AHCT595 Datasheet" display="74AHCT595 Datasheet"/>
    <hyperlink ref="A67" r:id="rId_hyperlink_131" tooltip="74AHCT86" display="74AHCT86"/>
    <hyperlink ref="B67" r:id="rId_hyperlink_132" tooltip="74AHCT86 Datasheet" display="74AHCT86 Datasheet"/>
    <hyperlink ref="A68" r:id="rId_hyperlink_133" tooltip="74AHCU04" display="74AHCU04"/>
    <hyperlink ref="B68" r:id="rId_hyperlink_134" tooltip="74AHCU04 Datasheet" display="74AHCU04 Datasheet"/>
    <hyperlink ref="A69" r:id="rId_hyperlink_135" tooltip="74AUP1G00" display="74AUP1G00"/>
    <hyperlink ref="B69" r:id="rId_hyperlink_136" tooltip="74AUP1G00 Datasheet" display="74AUP1G00 Datasheet"/>
    <hyperlink ref="A70" r:id="rId_hyperlink_137" tooltip="74AUP1G02" display="74AUP1G02"/>
    <hyperlink ref="B70" r:id="rId_hyperlink_138" tooltip="74AUP1G02 Datasheet" display="74AUP1G02 Datasheet"/>
    <hyperlink ref="A71" r:id="rId_hyperlink_139" tooltip="74AUP1G04" display="74AUP1G04"/>
    <hyperlink ref="B71" r:id="rId_hyperlink_140" tooltip="74AUP1G04 Datasheet" display="74AUP1G04 Datasheet"/>
    <hyperlink ref="A72" r:id="rId_hyperlink_141" tooltip="74AUP1G06" display="74AUP1G06"/>
    <hyperlink ref="B72" r:id="rId_hyperlink_142" tooltip="74AUP1G06 Datasheet" display="74AUP1G06 Datasheet"/>
    <hyperlink ref="A73" r:id="rId_hyperlink_143" tooltip="74AUP1G07" display="74AUP1G07"/>
    <hyperlink ref="B73" r:id="rId_hyperlink_144" tooltip="74AUP1G07 Datasheet" display="74AUP1G07 Datasheet"/>
    <hyperlink ref="A74" r:id="rId_hyperlink_145" tooltip="74AUP1G08" display="74AUP1G08"/>
    <hyperlink ref="B74" r:id="rId_hyperlink_146" tooltip="74AUP1G08 Datasheet" display="74AUP1G08 Datasheet"/>
    <hyperlink ref="A75" r:id="rId_hyperlink_147" tooltip="74AUP1G09" display="74AUP1G09"/>
    <hyperlink ref="B75" r:id="rId_hyperlink_148" tooltip="74AUP1G09 Datasheet" display="74AUP1G09 Datasheet"/>
    <hyperlink ref="A76" r:id="rId_hyperlink_149" tooltip="74AUP1G125" display="74AUP1G125"/>
    <hyperlink ref="B76" r:id="rId_hyperlink_150" tooltip="74AUP1G125 Datasheet" display="74AUP1G125 Datasheet"/>
    <hyperlink ref="A77" r:id="rId_hyperlink_151" tooltip="74AUP1G126" display="74AUP1G126"/>
    <hyperlink ref="B77" r:id="rId_hyperlink_152" tooltip="74AUP1G126 Datasheet" display="74AUP1G126 Datasheet"/>
    <hyperlink ref="A78" r:id="rId_hyperlink_153" tooltip="74AUP1G14" display="74AUP1G14"/>
    <hyperlink ref="B78" r:id="rId_hyperlink_154" tooltip="74AUP1G14 Datasheet" display="74AUP1G14 Datasheet"/>
    <hyperlink ref="A79" r:id="rId_hyperlink_155" tooltip="74AUP1G17" display="74AUP1G17"/>
    <hyperlink ref="B79" r:id="rId_hyperlink_156" tooltip="74AUP1G17 Datasheet" display="74AUP1G17 Datasheet"/>
    <hyperlink ref="A80" r:id="rId_hyperlink_157" tooltip="74AUP1G32" display="74AUP1G32"/>
    <hyperlink ref="B80" r:id="rId_hyperlink_158" tooltip="74AUP1G32 Datasheet" display="74AUP1G32 Datasheet"/>
    <hyperlink ref="A81" r:id="rId_hyperlink_159" tooltip="74AUP1G34" display="74AUP1G34"/>
    <hyperlink ref="B81" r:id="rId_hyperlink_160" tooltip="74AUP1G34 Datasheet" display="74AUP1G34 Datasheet"/>
    <hyperlink ref="A82" r:id="rId_hyperlink_161" tooltip="74AUP1G86" display="74AUP1G86"/>
    <hyperlink ref="B82" r:id="rId_hyperlink_162" tooltip="74AUP1G86 Datasheet" display="74AUP1G86 Datasheet"/>
    <hyperlink ref="A83" r:id="rId_hyperlink_163" tooltip="74AUP1T34" display="74AUP1T34"/>
    <hyperlink ref="B83" r:id="rId_hyperlink_164" tooltip="74AUP1T34 Datasheet" display="74AUP1T34 Datasheet"/>
    <hyperlink ref="A84" r:id="rId_hyperlink_165" tooltip="74AUP1T34Q" display="74AUP1T34Q"/>
    <hyperlink ref="B84" r:id="rId_hyperlink_166" tooltip="74AUP1T34Q Datasheet" display="74AUP1T34Q Datasheet"/>
    <hyperlink ref="A85" r:id="rId_hyperlink_167" tooltip="74AUP2G00" display="74AUP2G00"/>
    <hyperlink ref="B85" r:id="rId_hyperlink_168" tooltip="74AUP2G00 Datasheet" display="74AUP2G00 Datasheet"/>
    <hyperlink ref="A86" r:id="rId_hyperlink_169" tooltip="74AUP2G02" display="74AUP2G02"/>
    <hyperlink ref="B86" r:id="rId_hyperlink_170" tooltip="74AUP2G02 Datasheet" display="74AUP2G02 Datasheet"/>
    <hyperlink ref="A87" r:id="rId_hyperlink_171" tooltip="74AUP2G04" display="74AUP2G04"/>
    <hyperlink ref="B87" r:id="rId_hyperlink_172" tooltip="74AUP2G04 Datasheet" display="74AUP2G04 Datasheet"/>
    <hyperlink ref="A88" r:id="rId_hyperlink_173" tooltip="74AUP2G06" display="74AUP2G06"/>
    <hyperlink ref="B88" r:id="rId_hyperlink_174" tooltip="74AUP2G06 Datasheet" display="74AUP2G06 Datasheet"/>
    <hyperlink ref="A89" r:id="rId_hyperlink_175" tooltip="74AUP2G07" display="74AUP2G07"/>
    <hyperlink ref="B89" r:id="rId_hyperlink_176" tooltip="74AUP2G07 Datasheet" display="74AUP2G07 Datasheet"/>
    <hyperlink ref="A90" r:id="rId_hyperlink_177" tooltip="74AUP2G08" display="74AUP2G08"/>
    <hyperlink ref="B90" r:id="rId_hyperlink_178" tooltip="74AUP2G08 Datasheet" display="74AUP2G08 Datasheet"/>
    <hyperlink ref="A91" r:id="rId_hyperlink_179" tooltip="74AUP2G125" display="74AUP2G125"/>
    <hyperlink ref="B91" r:id="rId_hyperlink_180" tooltip="74AUP2G125 Datasheet" display="74AUP2G125 Datasheet"/>
    <hyperlink ref="A92" r:id="rId_hyperlink_181" tooltip="74AUP2G126" display="74AUP2G126"/>
    <hyperlink ref="B92" r:id="rId_hyperlink_182" tooltip="74AUP2G126 Datasheet" display="74AUP2G126 Datasheet"/>
    <hyperlink ref="A93" r:id="rId_hyperlink_183" tooltip="74AUP2G14" display="74AUP2G14"/>
    <hyperlink ref="B93" r:id="rId_hyperlink_184" tooltip="74AUP2G14 Datasheet" display="74AUP2G14 Datasheet"/>
    <hyperlink ref="A94" r:id="rId_hyperlink_185" tooltip="74AUP2G17" display="74AUP2G17"/>
    <hyperlink ref="B94" r:id="rId_hyperlink_186" tooltip="74AUP2G17 Datasheet" display="74AUP2G17 Datasheet"/>
    <hyperlink ref="A95" r:id="rId_hyperlink_187" tooltip="74AUP2G32" display="74AUP2G32"/>
    <hyperlink ref="B95" r:id="rId_hyperlink_188" tooltip="74AUP2G32 Datasheet" display="74AUP2G32 Datasheet"/>
    <hyperlink ref="A96" r:id="rId_hyperlink_189" tooltip="74AUP2G34" display="74AUP2G34"/>
    <hyperlink ref="B96" r:id="rId_hyperlink_190" tooltip="74AUP2G34 Datasheet" display="74AUP2G34 Datasheet"/>
    <hyperlink ref="A97" r:id="rId_hyperlink_191" tooltip="74AUP2G3404" display="74AUP2G3404"/>
    <hyperlink ref="B97" r:id="rId_hyperlink_192" tooltip="74AUP2G3404 Datasheet" display="74AUP2G3404 Datasheet"/>
    <hyperlink ref="A98" r:id="rId_hyperlink_193" tooltip="74AUP2G86" display="74AUP2G86"/>
    <hyperlink ref="B98" r:id="rId_hyperlink_194" tooltip="74AUP2G86 Datasheet" display="74AUP2G86 Datasheet"/>
    <hyperlink ref="A99" r:id="rId_hyperlink_195" tooltip="74AVC1T45" display="74AVC1T45"/>
    <hyperlink ref="B99" r:id="rId_hyperlink_196" tooltip="74AVC1T45 Datasheet" display="74AVC1T45 Datasheet"/>
    <hyperlink ref="A100" r:id="rId_hyperlink_197" tooltip="74AVCH1T45" display="74AVCH1T45"/>
    <hyperlink ref="B100" r:id="rId_hyperlink_198" tooltip="74AVCH1T45 Datasheet" display="74AVCH1T45 Datasheet"/>
    <hyperlink ref="A101" r:id="rId_hyperlink_199" tooltip="74HC00" display="74HC00"/>
    <hyperlink ref="B101" r:id="rId_hyperlink_200" tooltip="74HC00 Datasheet" display="74HC00 Datasheet"/>
    <hyperlink ref="A102" r:id="rId_hyperlink_201" tooltip="74HC04" display="74HC04"/>
    <hyperlink ref="B102" r:id="rId_hyperlink_202" tooltip="74HC04 Datasheet" display="74HC04 Datasheet"/>
    <hyperlink ref="A103" r:id="rId_hyperlink_203" tooltip="74HC05" display="74HC05"/>
    <hyperlink ref="B103" r:id="rId_hyperlink_204" tooltip="74HC05 Datasheet" display="74HC05 Datasheet"/>
    <hyperlink ref="A104" r:id="rId_hyperlink_205" tooltip="74HC08" display="74HC08"/>
    <hyperlink ref="B104" r:id="rId_hyperlink_206" tooltip="74HC08 Datasheet" display="74HC08 Datasheet"/>
    <hyperlink ref="A105" r:id="rId_hyperlink_207" tooltip="74HC125" display="74HC125"/>
    <hyperlink ref="B105" r:id="rId_hyperlink_208" tooltip="74HC125 Datasheet" display="74HC125 Datasheet"/>
    <hyperlink ref="A106" r:id="rId_hyperlink_209" tooltip="74HC126" display="74HC126"/>
    <hyperlink ref="B106" r:id="rId_hyperlink_210" tooltip="74HC126 Datasheet" display="74HC126 Datasheet"/>
    <hyperlink ref="A107" r:id="rId_hyperlink_211" tooltip="74HC138" display="74HC138"/>
    <hyperlink ref="B107" r:id="rId_hyperlink_212" tooltip="74HC138 Datasheet" display="74HC138 Datasheet"/>
    <hyperlink ref="A108" r:id="rId_hyperlink_213" tooltip="74HC14" display="74HC14"/>
    <hyperlink ref="B108" r:id="rId_hyperlink_214" tooltip="74HC14 Datasheet" display="74HC14 Datasheet"/>
    <hyperlink ref="A109" r:id="rId_hyperlink_215" tooltip="74HC164" display="74HC164"/>
    <hyperlink ref="B109" r:id="rId_hyperlink_216" tooltip="74HC164 Datasheet" display="74HC164 Datasheet"/>
    <hyperlink ref="A110" r:id="rId_hyperlink_217" tooltip="74HC32" display="74HC32"/>
    <hyperlink ref="B110" r:id="rId_hyperlink_218" tooltip="74HC32 Datasheet" display="74HC32 Datasheet"/>
    <hyperlink ref="A111" r:id="rId_hyperlink_219" tooltip="74HC594" display="74HC594"/>
    <hyperlink ref="B111" r:id="rId_hyperlink_220" tooltip="74HC594 Datasheet" display="74HC594 Datasheet"/>
    <hyperlink ref="A112" r:id="rId_hyperlink_221" tooltip="74HC595" display="74HC595"/>
    <hyperlink ref="B112" r:id="rId_hyperlink_222" tooltip="74HC595 Datasheet" display="74HC595 Datasheet"/>
    <hyperlink ref="A113" r:id="rId_hyperlink_223" tooltip="74HC86" display="74HC86"/>
    <hyperlink ref="B113" r:id="rId_hyperlink_224" tooltip="74HC86 Datasheet" display="74HC86 Datasheet"/>
    <hyperlink ref="A114" r:id="rId_hyperlink_225" tooltip="74HCT00" display="74HCT00"/>
    <hyperlink ref="B114" r:id="rId_hyperlink_226" tooltip="74HCT00 Datasheet" display="74HCT00 Datasheet"/>
    <hyperlink ref="A115" r:id="rId_hyperlink_227" tooltip="74HCT04" display="74HCT04"/>
    <hyperlink ref="B115" r:id="rId_hyperlink_228" tooltip="74HCT04 Datasheet" display="74HCT04 Datasheet"/>
    <hyperlink ref="A116" r:id="rId_hyperlink_229" tooltip="74HCT08" display="74HCT08"/>
    <hyperlink ref="B116" r:id="rId_hyperlink_230" tooltip="74HCT08 Datasheet" display="74HCT08 Datasheet"/>
    <hyperlink ref="A117" r:id="rId_hyperlink_231" tooltip="74HCT125" display="74HCT125"/>
    <hyperlink ref="B117" r:id="rId_hyperlink_232" tooltip="74HCT125 Datasheet" display="74HCT125 Datasheet"/>
    <hyperlink ref="A118" r:id="rId_hyperlink_233" tooltip="74HCT126" display="74HCT126"/>
    <hyperlink ref="B118" r:id="rId_hyperlink_234" tooltip="74HCT126 Datasheet" display="74HCT126 Datasheet"/>
    <hyperlink ref="A119" r:id="rId_hyperlink_235" tooltip="74HCT138" display="74HCT138"/>
    <hyperlink ref="B119" r:id="rId_hyperlink_236" tooltip="74HCT138 Datasheet" display="74HCT138 Datasheet"/>
    <hyperlink ref="A120" r:id="rId_hyperlink_237" tooltip="74HCT14" display="74HCT14"/>
    <hyperlink ref="B120" r:id="rId_hyperlink_238" tooltip="74HCT14 Datasheet" display="74HCT14 Datasheet"/>
    <hyperlink ref="A121" r:id="rId_hyperlink_239" tooltip="74HCT164" display="74HCT164"/>
    <hyperlink ref="B121" r:id="rId_hyperlink_240" tooltip="74HCT164 Datasheet" display="74HCT164 Datasheet"/>
    <hyperlink ref="A122" r:id="rId_hyperlink_241" tooltip="74HCT32" display="74HCT32"/>
    <hyperlink ref="B122" r:id="rId_hyperlink_242" tooltip="74HCT32 Datasheet" display="74HCT32 Datasheet"/>
    <hyperlink ref="A123" r:id="rId_hyperlink_243" tooltip="74HCT594" display="74HCT594"/>
    <hyperlink ref="B123" r:id="rId_hyperlink_244" tooltip="74HCT594 Datasheet" display="74HCT594 Datasheet"/>
    <hyperlink ref="A124" r:id="rId_hyperlink_245" tooltip="74HCT595" display="74HCT595"/>
    <hyperlink ref="B124" r:id="rId_hyperlink_246" tooltip="74HCT595 Datasheet" display="74HCT595 Datasheet"/>
    <hyperlink ref="A125" r:id="rId_hyperlink_247" tooltip="74HCT86" display="74HCT86"/>
    <hyperlink ref="B125" r:id="rId_hyperlink_248" tooltip="74HCT86 Datasheet" display="74HCT86 Datasheet"/>
    <hyperlink ref="A126" r:id="rId_hyperlink_249" tooltip="74HCU04" display="74HCU04"/>
    <hyperlink ref="B126" r:id="rId_hyperlink_250" tooltip="74HCU04 Datasheet" display="74HCU04 Datasheet"/>
    <hyperlink ref="A127" r:id="rId_hyperlink_251" tooltip="74LV00A" display="74LV00A"/>
    <hyperlink ref="B127" r:id="rId_hyperlink_252" tooltip="74LV00A Datasheet" display="74LV00A Datasheet"/>
    <hyperlink ref="A128" r:id="rId_hyperlink_253" tooltip="74LV04A" display="74LV04A"/>
    <hyperlink ref="B128" r:id="rId_hyperlink_254" tooltip="74LV04A Datasheet" display="74LV04A Datasheet"/>
    <hyperlink ref="A129" r:id="rId_hyperlink_255" tooltip="74LV05A" display="74LV05A"/>
    <hyperlink ref="B129" r:id="rId_hyperlink_256" tooltip="74LV05A Datasheet" display="74LV05A Datasheet"/>
    <hyperlink ref="A130" r:id="rId_hyperlink_257" tooltip="74LV06A" display="74LV06A"/>
    <hyperlink ref="B130" r:id="rId_hyperlink_258" tooltip="74LV06A Datasheet" display="74LV06A Datasheet"/>
    <hyperlink ref="A131" r:id="rId_hyperlink_259" tooltip="74LV07A" display="74LV07A"/>
    <hyperlink ref="B131" r:id="rId_hyperlink_260" tooltip="74LV07A Datasheet" display="74LV07A Datasheet"/>
    <hyperlink ref="A132" r:id="rId_hyperlink_261" tooltip="74LV08A" display="74LV08A"/>
    <hyperlink ref="B132" r:id="rId_hyperlink_262" tooltip="74LV08A Datasheet" display="74LV08A Datasheet"/>
    <hyperlink ref="A133" r:id="rId_hyperlink_263" tooltip="74LV132A" display="74LV132A"/>
    <hyperlink ref="B133" r:id="rId_hyperlink_264" tooltip="74LV132A Datasheet" display="74LV132A Datasheet"/>
    <hyperlink ref="A134" r:id="rId_hyperlink_265" tooltip="74LV14A" display="74LV14A"/>
    <hyperlink ref="B134" r:id="rId_hyperlink_266" tooltip="74LV14A Datasheet" display="74LV14A Datasheet"/>
    <hyperlink ref="A135" r:id="rId_hyperlink_267" tooltip="74LV32A" display="74LV32A"/>
    <hyperlink ref="B135" r:id="rId_hyperlink_268" tooltip="74LV32A Datasheet" display="74LV32A Datasheet"/>
    <hyperlink ref="A136" r:id="rId_hyperlink_269" tooltip="74LV86A" display="74LV86A"/>
    <hyperlink ref="B136" r:id="rId_hyperlink_270" tooltip="74LV86A Datasheet" display="74LV86A Datasheet"/>
    <hyperlink ref="A137" r:id="rId_hyperlink_271" tooltip="74LVC00A" display="74LVC00A"/>
    <hyperlink ref="B137" r:id="rId_hyperlink_272" tooltip="74LVC00A Datasheet" display="74LVC00A Datasheet"/>
    <hyperlink ref="A138" r:id="rId_hyperlink_273" tooltip="74LVC04A" display="74LVC04A"/>
    <hyperlink ref="B138" r:id="rId_hyperlink_274" tooltip="74LVC04A Datasheet" display="74LVC04A Datasheet"/>
    <hyperlink ref="A139" r:id="rId_hyperlink_275" tooltip="74LVC06A" display="74LVC06A"/>
    <hyperlink ref="B139" r:id="rId_hyperlink_276" tooltip="74LVC06A Datasheet" display="74LVC06A Datasheet"/>
    <hyperlink ref="A140" r:id="rId_hyperlink_277" tooltip="74LVC07A" display="74LVC07A"/>
    <hyperlink ref="B140" r:id="rId_hyperlink_278" tooltip="74LVC07A Datasheet" display="74LVC07A Datasheet"/>
    <hyperlink ref="A141" r:id="rId_hyperlink_279" tooltip="74LVC08A" display="74LVC08A"/>
    <hyperlink ref="B141" r:id="rId_hyperlink_280" tooltip="74LVC08A Datasheet" display="74LVC08A Datasheet"/>
    <hyperlink ref="A142" r:id="rId_hyperlink_281" tooltip="74LVC125A" display="74LVC125A"/>
    <hyperlink ref="B142" r:id="rId_hyperlink_282" tooltip="74LVC125A Datasheet" display="74LVC125A Datasheet"/>
    <hyperlink ref="A143" r:id="rId_hyperlink_283" tooltip="74LVC126A" display="74LVC126A"/>
    <hyperlink ref="B143" r:id="rId_hyperlink_284" tooltip="74LVC126A Datasheet" display="74LVC126A Datasheet"/>
    <hyperlink ref="A144" r:id="rId_hyperlink_285" tooltip="74LVC14A" display="74LVC14A"/>
    <hyperlink ref="B144" r:id="rId_hyperlink_286" tooltip="74LVC14A Datasheet" display="74LVC14A Datasheet"/>
    <hyperlink ref="A145" r:id="rId_hyperlink_287" tooltip="74LVC1G00" display="74LVC1G00"/>
    <hyperlink ref="B145" r:id="rId_hyperlink_288" tooltip="74LVC1G00 Datasheet" display="74LVC1G00 Datasheet"/>
    <hyperlink ref="A146" r:id="rId_hyperlink_289" tooltip="74LVC1G00Q" display="74LVC1G00Q"/>
    <hyperlink ref="B146" r:id="rId_hyperlink_290" tooltip="74LVC1G00Q Datasheet" display="74LVC1G00Q Datasheet"/>
    <hyperlink ref="A147" r:id="rId_hyperlink_291" tooltip="74LVC1G02" display="74LVC1G02"/>
    <hyperlink ref="B147" r:id="rId_hyperlink_292" tooltip="74LVC1G02 Datasheet" display="74LVC1G02 Datasheet"/>
    <hyperlink ref="A148" r:id="rId_hyperlink_293" tooltip="74LVC1G02Q" display="74LVC1G02Q"/>
    <hyperlink ref="B148" r:id="rId_hyperlink_294" tooltip="74LVC1G02Q Datasheet" display="74LVC1G02Q Datasheet"/>
    <hyperlink ref="A149" r:id="rId_hyperlink_295" tooltip="74LVC1G04" display="74LVC1G04"/>
    <hyperlink ref="B149" r:id="rId_hyperlink_296" tooltip="74LVC1G04 Datasheet" display="74LVC1G04 Datasheet"/>
    <hyperlink ref="A150" r:id="rId_hyperlink_297" tooltip="74LVC1G04Q" display="74LVC1G04Q"/>
    <hyperlink ref="B150" r:id="rId_hyperlink_298" tooltip="74LVC1G04Q Datasheet" display="74LVC1G04Q Datasheet"/>
    <hyperlink ref="A151" r:id="rId_hyperlink_299" tooltip="74LVC1G06" display="74LVC1G06"/>
    <hyperlink ref="B151" r:id="rId_hyperlink_300" tooltip="74LVC1G06 Datasheet" display="74LVC1G06 Datasheet"/>
    <hyperlink ref="A152" r:id="rId_hyperlink_301" tooltip="74LVC1G06Q" display="74LVC1G06Q"/>
    <hyperlink ref="B152" r:id="rId_hyperlink_302" tooltip="74LVC1G06Q Datasheet" display="74LVC1G06Q Datasheet"/>
    <hyperlink ref="A153" r:id="rId_hyperlink_303" tooltip="74LVC1G07" display="74LVC1G07"/>
    <hyperlink ref="B153" r:id="rId_hyperlink_304" tooltip="74LVC1G07 Datasheet" display="74LVC1G07 Datasheet"/>
    <hyperlink ref="A154" r:id="rId_hyperlink_305" tooltip="74LVC1G07Q" display="74LVC1G07Q"/>
    <hyperlink ref="B154" r:id="rId_hyperlink_306" tooltip="74LVC1G07Q Datasheet" display="74LVC1G07Q Datasheet"/>
    <hyperlink ref="A155" r:id="rId_hyperlink_307" tooltip="74LVC1G08" display="74LVC1G08"/>
    <hyperlink ref="B155" r:id="rId_hyperlink_308" tooltip="74LVC1G08 Datasheet" display="74LVC1G08 Datasheet"/>
    <hyperlink ref="A156" r:id="rId_hyperlink_309" tooltip="74LVC1G08Q" display="74LVC1G08Q"/>
    <hyperlink ref="B156" r:id="rId_hyperlink_310" tooltip="74LVC1G08Q Datasheet" display="74LVC1G08Q Datasheet"/>
    <hyperlink ref="A157" r:id="rId_hyperlink_311" tooltip="74LVC1G10" display="74LVC1G10"/>
    <hyperlink ref="B157" r:id="rId_hyperlink_312" tooltip="74LVC1G10 Datasheet" display="74LVC1G10 Datasheet"/>
    <hyperlink ref="A158" r:id="rId_hyperlink_313" tooltip="74LVC1G11" display="74LVC1G11"/>
    <hyperlink ref="B158" r:id="rId_hyperlink_314" tooltip="74LVC1G11 Datasheet" display="74LVC1G11 Datasheet"/>
    <hyperlink ref="A159" r:id="rId_hyperlink_315" tooltip="74LVC1G125" display="74LVC1G125"/>
    <hyperlink ref="B159" r:id="rId_hyperlink_316" tooltip="74LVC1G125 Datasheet" display="74LVC1G125 Datasheet"/>
    <hyperlink ref="A160" r:id="rId_hyperlink_317" tooltip="74LVC1G125Q" display="74LVC1G125Q"/>
    <hyperlink ref="B160" r:id="rId_hyperlink_318" tooltip="74LVC1G125Q Datasheet" display="74LVC1G125Q Datasheet"/>
    <hyperlink ref="A161" r:id="rId_hyperlink_319" tooltip="74LVC1G126" display="74LVC1G126"/>
    <hyperlink ref="B161" r:id="rId_hyperlink_320" tooltip="74LVC1G126 Datasheet" display="74LVC1G126 Datasheet"/>
    <hyperlink ref="A162" r:id="rId_hyperlink_321" tooltip="74LVC1G126Q" display="74LVC1G126Q"/>
    <hyperlink ref="B162" r:id="rId_hyperlink_322" tooltip="74LVC1G126Q Datasheet" display="74LVC1G126Q Datasheet"/>
    <hyperlink ref="A163" r:id="rId_hyperlink_323" tooltip="74LVC1G14" display="74LVC1G14"/>
    <hyperlink ref="B163" r:id="rId_hyperlink_324" tooltip="74LVC1G14 Datasheet" display="74LVC1G14 Datasheet"/>
    <hyperlink ref="A164" r:id="rId_hyperlink_325" tooltip="74LVC1G14Q" display="74LVC1G14Q"/>
    <hyperlink ref="B164" r:id="rId_hyperlink_326" tooltip="74LVC1G14Q Datasheet" display="74LVC1G14Q Datasheet"/>
    <hyperlink ref="A165" r:id="rId_hyperlink_327" tooltip="74LVC1G17" display="74LVC1G17"/>
    <hyperlink ref="B165" r:id="rId_hyperlink_328" tooltip="74LVC1G17 Datasheet" display="74LVC1G17 Datasheet"/>
    <hyperlink ref="A166" r:id="rId_hyperlink_329" tooltip="74LVC1G17Q" display="74LVC1G17Q"/>
    <hyperlink ref="B166" r:id="rId_hyperlink_330" tooltip="74LVC1G17Q Datasheet" display="74LVC1G17Q Datasheet"/>
    <hyperlink ref="A167" r:id="rId_hyperlink_331" tooltip="74LVC1G3157" display="74LVC1G3157"/>
    <hyperlink ref="B167" r:id="rId_hyperlink_332" tooltip="74LVC1G3157 Datasheet" display="74LVC1G3157 Datasheet"/>
    <hyperlink ref="A168" r:id="rId_hyperlink_333" tooltip="74LVC1G32" display="74LVC1G32"/>
    <hyperlink ref="B168" r:id="rId_hyperlink_334" tooltip="74LVC1G32 Datasheet" display="74LVC1G32 Datasheet"/>
    <hyperlink ref="A169" r:id="rId_hyperlink_335" tooltip="74LVC1G32Q" display="74LVC1G32Q"/>
    <hyperlink ref="B169" r:id="rId_hyperlink_336" tooltip="74LVC1G32Q Datasheet" display="74LVC1G32Q Datasheet"/>
    <hyperlink ref="A170" r:id="rId_hyperlink_337" tooltip="74LVC1G34" display="74LVC1G34"/>
    <hyperlink ref="B170" r:id="rId_hyperlink_338" tooltip="74LVC1G34 Datasheet" display="74LVC1G34 Datasheet"/>
    <hyperlink ref="A171" r:id="rId_hyperlink_339" tooltip="74LVC1G34Q" display="74LVC1G34Q"/>
    <hyperlink ref="B171" r:id="rId_hyperlink_340" tooltip="74LVC1G34Q Datasheet" display="74LVC1G34Q Datasheet"/>
    <hyperlink ref="A172" r:id="rId_hyperlink_341" tooltip="74LVC1G57" display="74LVC1G57"/>
    <hyperlink ref="B172" r:id="rId_hyperlink_342" tooltip="74LVC1G57 Datasheet" display="74LVC1G57 Datasheet"/>
    <hyperlink ref="A173" r:id="rId_hyperlink_343" tooltip="74LVC1G58" display="74LVC1G58"/>
    <hyperlink ref="B173" r:id="rId_hyperlink_344" tooltip="74LVC1G58 Datasheet" display="74LVC1G58 Datasheet"/>
    <hyperlink ref="A174" r:id="rId_hyperlink_345" tooltip="74LVC1G86" display="74LVC1G86"/>
    <hyperlink ref="B174" r:id="rId_hyperlink_346" tooltip="74LVC1G86 Datasheet" display="74LVC1G86 Datasheet"/>
    <hyperlink ref="A175" r:id="rId_hyperlink_347" tooltip="74LVC1G86Q" display="74LVC1G86Q"/>
    <hyperlink ref="B175" r:id="rId_hyperlink_348" tooltip="74LVC1G86Q Datasheet" display="74LVC1G86Q Datasheet"/>
    <hyperlink ref="A176" r:id="rId_hyperlink_349" tooltip="74LVC1G97" display="74LVC1G97"/>
    <hyperlink ref="B176" r:id="rId_hyperlink_350" tooltip="74LVC1G97 Datasheet" display="74LVC1G97 Datasheet"/>
    <hyperlink ref="A177" r:id="rId_hyperlink_351" tooltip="74LVC1G98" display="74LVC1G98"/>
    <hyperlink ref="B177" r:id="rId_hyperlink_352" tooltip="74LVC1G98 Datasheet" display="74LVC1G98 Datasheet"/>
    <hyperlink ref="A178" r:id="rId_hyperlink_353" tooltip="74LVC1T45" display="74LVC1T45"/>
    <hyperlink ref="B178" r:id="rId_hyperlink_354" tooltip="74LVC1T45 Datasheet" display="74LVC1T45 Datasheet"/>
    <hyperlink ref="A179" r:id="rId_hyperlink_355" tooltip="74LVC240A" display="74LVC240A"/>
    <hyperlink ref="B179" r:id="rId_hyperlink_356" tooltip="74LVC240A Datasheet" display="74LVC240A Datasheet"/>
    <hyperlink ref="A180" r:id="rId_hyperlink_357" tooltip="74LVC241A" display="74LVC241A"/>
    <hyperlink ref="B180" r:id="rId_hyperlink_358" tooltip="74LVC241A Datasheet" display="74LVC241A Datasheet"/>
    <hyperlink ref="A181" r:id="rId_hyperlink_359" tooltip="74LVC244A" display="74LVC244A"/>
    <hyperlink ref="B181" r:id="rId_hyperlink_360" tooltip="74LVC244A Datasheet" display="74LVC244A Datasheet"/>
    <hyperlink ref="A182" r:id="rId_hyperlink_361" tooltip="74LVC245A" display="74LVC245A"/>
    <hyperlink ref="B182" r:id="rId_hyperlink_362" tooltip="74LVC245A Datasheet" display="74LVC245A Datasheet"/>
    <hyperlink ref="A183" r:id="rId_hyperlink_363" tooltip="74LVC273A" display="74LVC273A"/>
    <hyperlink ref="B183" r:id="rId_hyperlink_364" tooltip="74LVC273A Datasheet" display="74LVC273A Datasheet"/>
    <hyperlink ref="A184" r:id="rId_hyperlink_365" tooltip="74LVC2G00" display="74LVC2G00"/>
    <hyperlink ref="B184" r:id="rId_hyperlink_366" tooltip="74LVC2G00 Datasheet" display="74LVC2G00 Datasheet"/>
    <hyperlink ref="A185" r:id="rId_hyperlink_367" tooltip="74LVC2G02" display="74LVC2G02"/>
    <hyperlink ref="B185" r:id="rId_hyperlink_368" tooltip="74LVC2G02 Datasheet" display="74LVC2G02 Datasheet"/>
    <hyperlink ref="A186" r:id="rId_hyperlink_369" tooltip="74LVC2G04" display="74LVC2G04"/>
    <hyperlink ref="B186" r:id="rId_hyperlink_370" tooltip="74LVC2G04 Datasheet" display="74LVC2G04 Datasheet"/>
    <hyperlink ref="A187" r:id="rId_hyperlink_371" tooltip="74LVC2G06" display="74LVC2G06"/>
    <hyperlink ref="B187" r:id="rId_hyperlink_372" tooltip="74LVC2G06 Datasheet" display="74LVC2G06 Datasheet"/>
    <hyperlink ref="A188" r:id="rId_hyperlink_373" tooltip="74LVC2G07" display="74LVC2G07"/>
    <hyperlink ref="B188" r:id="rId_hyperlink_374" tooltip="74LVC2G07 Datasheet" display="74LVC2G07 Datasheet"/>
    <hyperlink ref="A189" r:id="rId_hyperlink_375" tooltip="74LVC2G08" display="74LVC2G08"/>
    <hyperlink ref="B189" r:id="rId_hyperlink_376" tooltip="74LVC2G08 Datasheet" display="74LVC2G08 Datasheet"/>
    <hyperlink ref="A190" r:id="rId_hyperlink_377" tooltip="74LVC2G125" display="74LVC2G125"/>
    <hyperlink ref="B190" r:id="rId_hyperlink_378" tooltip="74LVC2G125 Datasheet" display="74LVC2G125 Datasheet"/>
    <hyperlink ref="A191" r:id="rId_hyperlink_379" tooltip="74LVC2G126" display="74LVC2G126"/>
    <hyperlink ref="B191" r:id="rId_hyperlink_380" tooltip="74LVC2G126 Datasheet" display="74LVC2G126 Datasheet"/>
    <hyperlink ref="A192" r:id="rId_hyperlink_381" tooltip="74LVC2G14" display="74LVC2G14"/>
    <hyperlink ref="B192" r:id="rId_hyperlink_382" tooltip="74LVC2G14 Datasheet" display="74LVC2G14 Datasheet"/>
    <hyperlink ref="A193" r:id="rId_hyperlink_383" tooltip="74LVC2G17" display="74LVC2G17"/>
    <hyperlink ref="B193" r:id="rId_hyperlink_384" tooltip="74LVC2G17 Datasheet" display="74LVC2G17 Datasheet"/>
    <hyperlink ref="A194" r:id="rId_hyperlink_385" tooltip="74LVC2G32" display="74LVC2G32"/>
    <hyperlink ref="B194" r:id="rId_hyperlink_386" tooltip="74LVC2G32 Datasheet" display="74LVC2G32 Datasheet"/>
    <hyperlink ref="A195" r:id="rId_hyperlink_387" tooltip="74LVC2G34" display="74LVC2G34"/>
    <hyperlink ref="B195" r:id="rId_hyperlink_388" tooltip="74LVC2G34 Datasheet" display="74LVC2G34 Datasheet"/>
    <hyperlink ref="A196" r:id="rId_hyperlink_389" tooltip="74LVC2G38" display="74LVC2G38"/>
    <hyperlink ref="B196" r:id="rId_hyperlink_390" tooltip="74LVC2G38 Datasheet" display="74LVC2G38 Datasheet"/>
    <hyperlink ref="A197" r:id="rId_hyperlink_391" tooltip="74LVC2G86" display="74LVC2G86"/>
    <hyperlink ref="B197" r:id="rId_hyperlink_392" tooltip="74LVC2G86 Datasheet" display="74LVC2G86 Datasheet"/>
    <hyperlink ref="A198" r:id="rId_hyperlink_393" tooltip="74LVC2T45" display="74LVC2T45"/>
    <hyperlink ref="B198" r:id="rId_hyperlink_394" tooltip="74LVC2T45 Datasheet" display="74LVC2T45 Datasheet"/>
    <hyperlink ref="A199" r:id="rId_hyperlink_395" tooltip="74LVC32A" display="74LVC32A"/>
    <hyperlink ref="B199" r:id="rId_hyperlink_396" tooltip="74LVC32A Datasheet" display="74LVC32A Datasheet"/>
    <hyperlink ref="A200" r:id="rId_hyperlink_397" tooltip="74LVC373A" display="74LVC373A"/>
    <hyperlink ref="B200" r:id="rId_hyperlink_398" tooltip="74LVC373A Datasheet" display="74LVC373A Datasheet"/>
    <hyperlink ref="A201" r:id="rId_hyperlink_399" tooltip="74LVC374A" display="74LVC374A"/>
    <hyperlink ref="B201" r:id="rId_hyperlink_400" tooltip="74LVC374A Datasheet" display="74LVC374A Datasheet"/>
    <hyperlink ref="A202" r:id="rId_hyperlink_401" tooltip="74LVC3G04" display="74LVC3G04"/>
    <hyperlink ref="B202" r:id="rId_hyperlink_402" tooltip="74LVC3G04 Datasheet" display="74LVC3G04 Datasheet"/>
    <hyperlink ref="A203" r:id="rId_hyperlink_403" tooltip="74LVC3G06" display="74LVC3G06"/>
    <hyperlink ref="B203" r:id="rId_hyperlink_404" tooltip="74LVC3G06 Datasheet" display="74LVC3G06 Datasheet"/>
    <hyperlink ref="A204" r:id="rId_hyperlink_405" tooltip="74LVC3G07" display="74LVC3G07"/>
    <hyperlink ref="B204" r:id="rId_hyperlink_406" tooltip="74LVC3G07 Datasheet" display="74LVC3G07 Datasheet"/>
    <hyperlink ref="A205" r:id="rId_hyperlink_407" tooltip="74LVC3G14" display="74LVC3G14"/>
    <hyperlink ref="B205" r:id="rId_hyperlink_408" tooltip="74LVC3G14 Datasheet" display="74LVC3G14 Datasheet"/>
    <hyperlink ref="A206" r:id="rId_hyperlink_409" tooltip="74LVC3G17" display="74LVC3G17"/>
    <hyperlink ref="B206" r:id="rId_hyperlink_410" tooltip="74LVC3G17 Datasheet" display="74LVC3G17 Datasheet"/>
    <hyperlink ref="A207" r:id="rId_hyperlink_411" tooltip="74LVC3G34" display="74LVC3G34"/>
    <hyperlink ref="B207" r:id="rId_hyperlink_412" tooltip="74LVC3G34 Datasheet" display="74LVC3G34 Datasheet"/>
    <hyperlink ref="A208" r:id="rId_hyperlink_413" tooltip="74LVC540A" display="74LVC540A"/>
    <hyperlink ref="B208" r:id="rId_hyperlink_414" tooltip="74LVC540A Datasheet" display="74LVC540A Datasheet"/>
    <hyperlink ref="A209" r:id="rId_hyperlink_415" tooltip="74LVC541A" display="74LVC541A"/>
    <hyperlink ref="B209" r:id="rId_hyperlink_416" tooltip="74LVC541A Datasheet" display="74LVC541A Datasheet"/>
    <hyperlink ref="A210" r:id="rId_hyperlink_417" tooltip="74LVC573A" display="74LVC573A"/>
    <hyperlink ref="B210" r:id="rId_hyperlink_418" tooltip="74LVC573A Datasheet" display="74LVC573A Datasheet"/>
    <hyperlink ref="A211" r:id="rId_hyperlink_419" tooltip="74LVC574A" display="74LVC574A"/>
    <hyperlink ref="B211" r:id="rId_hyperlink_420" tooltip="74LVC574A Datasheet" display="74LVC574A Datasheet"/>
    <hyperlink ref="A212" r:id="rId_hyperlink_421" tooltip="74LVC86A" display="74LVC86A"/>
    <hyperlink ref="B212" r:id="rId_hyperlink_422" tooltip="74LVC86A Datasheet" display="74LVC86A Datasheet"/>
    <hyperlink ref="A213" r:id="rId_hyperlink_423" tooltip="74LVCE1G00" display="74LVCE1G00"/>
    <hyperlink ref="B213" r:id="rId_hyperlink_424" tooltip="74LVCE1G00 Datasheet" display="74LVCE1G00 Datasheet"/>
    <hyperlink ref="A214" r:id="rId_hyperlink_425" tooltip="74LVCE1G02" display="74LVCE1G02"/>
    <hyperlink ref="B214" r:id="rId_hyperlink_426" tooltip="74LVCE1G02 Datasheet" display="74LVCE1G02 Datasheet"/>
    <hyperlink ref="A215" r:id="rId_hyperlink_427" tooltip="74LVCE1G04" display="74LVCE1G04"/>
    <hyperlink ref="B215" r:id="rId_hyperlink_428" tooltip="74LVCE1G04 Datasheet" display="74LVCE1G04 Datasheet"/>
    <hyperlink ref="A216" r:id="rId_hyperlink_429" tooltip="74LVCE1G06" display="74LVCE1G06"/>
    <hyperlink ref="B216" r:id="rId_hyperlink_430" tooltip="74LVCE1G06 Datasheet" display="74LVCE1G06 Datasheet"/>
    <hyperlink ref="A217" r:id="rId_hyperlink_431" tooltip="74LVCE1G07" display="74LVCE1G07"/>
    <hyperlink ref="B217" r:id="rId_hyperlink_432" tooltip="74LVCE1G07 Datasheet" display="74LVCE1G07 Datasheet"/>
    <hyperlink ref="A218" r:id="rId_hyperlink_433" tooltip="74LVCE1G08" display="74LVCE1G08"/>
    <hyperlink ref="B218" r:id="rId_hyperlink_434" tooltip="74LVCE1G08 Datasheet" display="74LVCE1G08 Datasheet"/>
    <hyperlink ref="A219" r:id="rId_hyperlink_435" tooltip="74LVCE1G125" display="74LVCE1G125"/>
    <hyperlink ref="B219" r:id="rId_hyperlink_436" tooltip="74LVCE1G125 Datasheet" display="74LVCE1G125 Datasheet"/>
    <hyperlink ref="A220" r:id="rId_hyperlink_437" tooltip="74LVCE1G126" display="74LVCE1G126"/>
    <hyperlink ref="B220" r:id="rId_hyperlink_438" tooltip="74LVCE1G126 Datasheet" display="74LVCE1G126 Datasheet"/>
    <hyperlink ref="A221" r:id="rId_hyperlink_439" tooltip="74LVCE1G32" display="74LVCE1G32"/>
    <hyperlink ref="B221" r:id="rId_hyperlink_440" tooltip="74LVCE1G32 Datasheet" display="74LVCE1G32 Datasheet"/>
    <hyperlink ref="A222" r:id="rId_hyperlink_441" tooltip="74LVCE1G86" display="74LVCE1G86"/>
    <hyperlink ref="B222" r:id="rId_hyperlink_442" tooltip="74LVCE1G86 Datasheet" display="74LVCE1G86 Datasheet"/>
    <hyperlink ref="A223" r:id="rId_hyperlink_443" tooltip="74LVCH244A" display="74LVCH244A"/>
    <hyperlink ref="B223" r:id="rId_hyperlink_444" tooltip="74LVCH244A Datasheet" display="74LVCH244A Datasheet"/>
    <hyperlink ref="A224" r:id="rId_hyperlink_445" tooltip="74LVCH245A" display="74LVCH245A"/>
    <hyperlink ref="B224" r:id="rId_hyperlink_446" tooltip="74LVCH245A Datasheet" display="74LVCH245A Datasheet"/>
    <hyperlink ref="A225" r:id="rId_hyperlink_447" tooltip="74LVCH2T45" display="74LVCH2T45"/>
    <hyperlink ref="B225" r:id="rId_hyperlink_448" tooltip="74LVCH2T45 Datasheet" display="74LVCH2T45 Datasheet"/>
    <hyperlink ref="A226" r:id="rId_hyperlink_449" tooltip="74LVT245BB" display="74LVT245BB"/>
    <hyperlink ref="B226" r:id="rId_hyperlink_450" tooltip="74LVT245BB Datasheet" display="74LVT245BB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2024-03-28T21:39:38-05:00</dcterms:created>
  <dcterms:modified xsi:type="dcterms:W3CDTF">2024-03-28T21:39:38-05:00</dcterms:modified>
  <dc:title>Untitled Spreadsheet</dc:title>
  <dc:description/>
  <dc:subject/>
  <cp:keywords/>
  <cp:category/>
</cp:coreProperties>
</file>