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<sst xmlns="http://schemas.openxmlformats.org/spreadsheetml/2006/main" uniqueCount="55">
  <si>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</si>
  <si>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</si>
  <si>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</si>
  <si>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</si>
  <si>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</si>
  <si>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TJ MAX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</si>
  <si>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ITRMS(A)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</si>
  <si>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IBO Max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</si>
  <si>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VTM Max(V)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</si>
  <si>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VBO MAX(V)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</si>
  <si>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IGT MAX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</si>
  <si>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IDRM MAX (uA)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</si>
  <si>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ITRM / ITSM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</si>
  <si>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IH Max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</si>
  <si>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VDRM MAX(V)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</si>
  <si>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VDRM / RRM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</si>
  <si>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IH Min (mA)</t>
    </r>
  </si>
  <si>
    <t>Packages</t>
  </si>
  <si>
    <t>SIDAC High-Voltage Silicon Uni-Directional Thyristor</t>
  </si>
  <si>
    <t>Standard</t>
  </si>
  <si>
    <t>Yes</t>
  </si>
  <si>
    <t>5 (typ)</t>
  </si>
  <si>
    <t>N/A</t>
  </si>
  <si>
    <t>SOT23 (Standard)</t>
  </si>
  <si>
    <t xml:space="preserve">Silicon Diode Alternating Current Bi-Directional Thyristors </t>
  </si>
  <si>
    <t>No</t>
  </si>
  <si>
    <t>DO-219AA</t>
  </si>
  <si>
    <t>SIDAC High-Voltage Silicon Unidirectional Thyristors</t>
  </si>
  <si>
    <t>SOD-123 (LS)</t>
  </si>
  <si>
    <t>Sensitive Gate Silicon Controlled Rectifiers Reverse Blocking Thyristors</t>
  </si>
  <si>
    <t>SOT23</t>
  </si>
  <si>
    <t>thyristor</t>
  </si>
  <si>
    <t>SENSITIVE GATE SILICON CONTROLLED RECTIFIERS REVERSE BLOCKING THYRISTOR</t>
  </si>
  <si>
    <t>TO220AB (LS)</t>
  </si>
  <si>
    <t>TO92</t>
  </si>
  <si>
    <t>SCRs 1.5 AMPERES RMS 600 VOLTS</t>
  </si>
  <si>
    <t>15 @ 60HZ</t>
  </si>
  <si>
    <t>SCRs 4 AMPERES RMS 600 Volts</t>
  </si>
  <si>
    <t>TO126</t>
  </si>
  <si>
    <t>SCRs 8 AMPERES RMS 600 VOLTS</t>
  </si>
  <si>
    <t>TO220AB</t>
  </si>
  <si>
    <t>SIDAC High-Voltage Silicon Uni-Directional Thyristors</t>
  </si>
  <si>
    <t>SMA (LS)</t>
  </si>
  <si>
    <t>SIDAC High Voltage Silicon Uni-Directional Thyristors</t>
  </si>
  <si>
    <t>SMA</t>
  </si>
  <si>
    <t>Triacs Silicon Bidirectional Thyristors</t>
  </si>
  <si>
    <t>TO220AB (Type WX)</t>
  </si>
  <si>
    <t>Sensitive Gate Triacs Silicon Bidirectional Thyristors</t>
  </si>
  <si>
    <t>Triacs Silicon Bi-Directional Thyristor</t>
  </si>
  <si>
    <t>55 (@ 50Hz), 60 (@ 60HZ)</t>
  </si>
  <si>
    <t>TO252 (Type WX)</t>
  </si>
  <si>
    <t>Silicon Bi-Directional Thyristors</t>
  </si>
  <si>
    <t>ITO220AB (LS)</t>
  </si>
  <si>
    <t>100A Bi-Directional Surface-Mount Thyristor Surge Protective Device</t>
  </si>
  <si>
    <t>SMB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</si>
</sst>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H105C%28LS%29" TargetMode="External"/><Relationship Id="rId_hyperlink_2" Type="http://schemas.openxmlformats.org/officeDocument/2006/relationships/hyperlink" Target="https://www.diodes.com/assets/Datasheets/H105C_LS.pdf" TargetMode="External"/><Relationship Id="rId_hyperlink_3" Type="http://schemas.openxmlformats.org/officeDocument/2006/relationships/hyperlink" Target="https://www.diodes.com/part/view/H105E" TargetMode="External"/><Relationship Id="rId_hyperlink_4" Type="http://schemas.openxmlformats.org/officeDocument/2006/relationships/hyperlink" Target="https://www.diodes.com/assets/Datasheets/H105E.pdf" TargetMode="External"/><Relationship Id="rId_hyperlink_5" Type="http://schemas.openxmlformats.org/officeDocument/2006/relationships/hyperlink" Target="https://www.diodes.com/part/view/H105H%28LS%29" TargetMode="External"/><Relationship Id="rId_hyperlink_6" Type="http://schemas.openxmlformats.org/officeDocument/2006/relationships/hyperlink" Target="https://www.diodes.com/assets/Datasheets/H105H_LS.pdf" TargetMode="External"/><Relationship Id="rId_hyperlink_7" Type="http://schemas.openxmlformats.org/officeDocument/2006/relationships/hyperlink" Target="https://www.diodes.com/part/view/MCR100-8%28LS%29" TargetMode="External"/><Relationship Id="rId_hyperlink_8" Type="http://schemas.openxmlformats.org/officeDocument/2006/relationships/hyperlink" Target="https://www.diodes.com/assets/Datasheets/MCR100-8LS.pdf" TargetMode="External"/><Relationship Id="rId_hyperlink_9" Type="http://schemas.openxmlformats.org/officeDocument/2006/relationships/hyperlink" Target="https://www.diodes.com/part/view/S08M02600A%28LS%29" TargetMode="External"/><Relationship Id="rId_hyperlink_10" Type="http://schemas.openxmlformats.org/officeDocument/2006/relationships/hyperlink" Target="https://www.diodes.com/assets/Datasheets/S08xxA-SERIES.pdf" TargetMode="External"/><Relationship Id="rId_hyperlink_11" Type="http://schemas.openxmlformats.org/officeDocument/2006/relationships/hyperlink" Target="https://www.diodes.com/part/view/S08U25600A%28LS%29" TargetMode="External"/><Relationship Id="rId_hyperlink_12" Type="http://schemas.openxmlformats.org/officeDocument/2006/relationships/hyperlink" Target="https://www.diodes.com/assets/Datasheets/S08xxA-SERIES.pdf" TargetMode="External"/><Relationship Id="rId_hyperlink_13" Type="http://schemas.openxmlformats.org/officeDocument/2006/relationships/hyperlink" Target="https://www.diodes.com/part/view/S08U50600A%28LS%29" TargetMode="External"/><Relationship Id="rId_hyperlink_14" Type="http://schemas.openxmlformats.org/officeDocument/2006/relationships/hyperlink" Target="https://www.diodes.com/assets/Datasheets/S08xxA-SERIES.pdf" TargetMode="External"/><Relationship Id="rId_hyperlink_15" Type="http://schemas.openxmlformats.org/officeDocument/2006/relationships/hyperlink" Target="https://www.diodes.com/part/view/S12M15600B%28LS%29" TargetMode="External"/><Relationship Id="rId_hyperlink_16" Type="http://schemas.openxmlformats.org/officeDocument/2006/relationships/hyperlink" Target="https://www.diodes.com/assets/Datasheets/S12M15600B_LS.pdf" TargetMode="External"/><Relationship Id="rId_hyperlink_17" Type="http://schemas.openxmlformats.org/officeDocument/2006/relationships/hyperlink" Target="https://www.diodes.com/part/view/S1U50700A%28LS%29" TargetMode="External"/><Relationship Id="rId_hyperlink_18" Type="http://schemas.openxmlformats.org/officeDocument/2006/relationships/hyperlink" Target="https://www.diodes.com/assets/Datasheets/S1U50700A_LS.pdf" TargetMode="External"/><Relationship Id="rId_hyperlink_19" Type="http://schemas.openxmlformats.org/officeDocument/2006/relationships/hyperlink" Target="https://www.diodes.com/part/view/S1VM02600A%28LS%29" TargetMode="External"/><Relationship Id="rId_hyperlink_20" Type="http://schemas.openxmlformats.org/officeDocument/2006/relationships/hyperlink" Target="https://www.diodes.com/assets/Datasheets/S1VM02600A_LS.pdf" TargetMode="External"/><Relationship Id="rId_hyperlink_21" Type="http://schemas.openxmlformats.org/officeDocument/2006/relationships/hyperlink" Target="https://www.diodes.com/part/view/S4M02600F%28LS%29" TargetMode="External"/><Relationship Id="rId_hyperlink_22" Type="http://schemas.openxmlformats.org/officeDocument/2006/relationships/hyperlink" Target="https://www.diodes.com/assets/Datasheets/S4M02600F_LS.pdf" TargetMode="External"/><Relationship Id="rId_hyperlink_23" Type="http://schemas.openxmlformats.org/officeDocument/2006/relationships/hyperlink" Target="https://www.diodes.com/part/view/S8M02600B%28LS%29" TargetMode="External"/><Relationship Id="rId_hyperlink_24" Type="http://schemas.openxmlformats.org/officeDocument/2006/relationships/hyperlink" Target="https://www.diodes.com/assets/Datasheets/S8M02600B_LS.pdf" TargetMode="External"/><Relationship Id="rId_hyperlink_25" Type="http://schemas.openxmlformats.org/officeDocument/2006/relationships/hyperlink" Target="https://www.diodes.com/part/view/SD1A150A%28LS%29" TargetMode="External"/><Relationship Id="rId_hyperlink_26" Type="http://schemas.openxmlformats.org/officeDocument/2006/relationships/hyperlink" Target="https://www.diodes.com/assets/Datasheets/SD1A150A_LS.pdf" TargetMode="External"/><Relationship Id="rId_hyperlink_27" Type="http://schemas.openxmlformats.org/officeDocument/2006/relationships/hyperlink" Target="https://www.diodes.com/part/view/SD1A240A" TargetMode="External"/><Relationship Id="rId_hyperlink_28" Type="http://schemas.openxmlformats.org/officeDocument/2006/relationships/hyperlink" Target="https://www.diodes.com/assets/Datasheets/SD1A240A.pdf" TargetMode="External"/><Relationship Id="rId_hyperlink_29" Type="http://schemas.openxmlformats.org/officeDocument/2006/relationships/hyperlink" Target="https://www.diodes.com/part/view/T12M10T800UB" TargetMode="External"/><Relationship Id="rId_hyperlink_30" Type="http://schemas.openxmlformats.org/officeDocument/2006/relationships/hyperlink" Target="https://www.diodes.com/assets/Datasheets/T12M10T800UB_T12M35T800UB.pdf" TargetMode="External"/><Relationship Id="rId_hyperlink_31" Type="http://schemas.openxmlformats.org/officeDocument/2006/relationships/hyperlink" Target="https://www.diodes.com/part/view/T12M10T800UD" TargetMode="External"/><Relationship Id="rId_hyperlink_32" Type="http://schemas.openxmlformats.org/officeDocument/2006/relationships/hyperlink" Target="https://www.diodes.com/assets/Datasheets/T12M10T800UD_T12M35T800UD.pdf" TargetMode="External"/><Relationship Id="rId_hyperlink_33" Type="http://schemas.openxmlformats.org/officeDocument/2006/relationships/hyperlink" Target="https://www.diodes.com/part/view/T12M35T600B%28LS%29" TargetMode="External"/><Relationship Id="rId_hyperlink_34" Type="http://schemas.openxmlformats.org/officeDocument/2006/relationships/hyperlink" Target="https://www.diodes.com/assets/Datasheets/T12M35T600B_LS.pdf" TargetMode="External"/><Relationship Id="rId_hyperlink_35" Type="http://schemas.openxmlformats.org/officeDocument/2006/relationships/hyperlink" Target="https://www.diodes.com/part/view/T12M35T800UB" TargetMode="External"/><Relationship Id="rId_hyperlink_36" Type="http://schemas.openxmlformats.org/officeDocument/2006/relationships/hyperlink" Target="https://www.diodes.com/assets/Datasheets/T12M10T800UB_T12M35T800UB.pdf" TargetMode="External"/><Relationship Id="rId_hyperlink_37" Type="http://schemas.openxmlformats.org/officeDocument/2006/relationships/hyperlink" Target="https://www.diodes.com/part/view/T12M35T800UD" TargetMode="External"/><Relationship Id="rId_hyperlink_38" Type="http://schemas.openxmlformats.org/officeDocument/2006/relationships/hyperlink" Target="https://www.diodes.com/assets/Datasheets/T12M10T800UD_T12M35T800UD.pdf" TargetMode="External"/><Relationship Id="rId_hyperlink_39" Type="http://schemas.openxmlformats.org/officeDocument/2006/relationships/hyperlink" Target="https://www.diodes.com/part/view/T12M50F600B%28LS%29" TargetMode="External"/><Relationship Id="rId_hyperlink_40" Type="http://schemas.openxmlformats.org/officeDocument/2006/relationships/hyperlink" Target="https://www.diodes.com/assets/Datasheets/T12M50F600B_LS.pdf" TargetMode="External"/><Relationship Id="rId_hyperlink_41" Type="http://schemas.openxmlformats.org/officeDocument/2006/relationships/hyperlink" Target="https://www.diodes.com/part/view/T12M50T800HD%28LS%29" TargetMode="External"/><Relationship Id="rId_hyperlink_42" Type="http://schemas.openxmlformats.org/officeDocument/2006/relationships/hyperlink" Target="https://www.diodes.com/assets/Datasheets/T12M50T800HD_LS.pdf" TargetMode="External"/><Relationship Id="rId_hyperlink_43" Type="http://schemas.openxmlformats.org/officeDocument/2006/relationships/hyperlink" Target="https://www.diodes.com/part/view/T12M5T600B%28LS%29" TargetMode="External"/><Relationship Id="rId_hyperlink_44" Type="http://schemas.openxmlformats.org/officeDocument/2006/relationships/hyperlink" Target="https://www.diodes.com/assets/Datasheets/T12M5T600B_LS.pdf" TargetMode="External"/><Relationship Id="rId_hyperlink_45" Type="http://schemas.openxmlformats.org/officeDocument/2006/relationships/hyperlink" Target="https://www.diodes.com/part/view/T16M10T800HD%28LS%29" TargetMode="External"/><Relationship Id="rId_hyperlink_46" Type="http://schemas.openxmlformats.org/officeDocument/2006/relationships/hyperlink" Target="https://www.diodes.com/assets/Datasheets/T16M10T800HD_LS.pdf" TargetMode="External"/><Relationship Id="rId_hyperlink_47" Type="http://schemas.openxmlformats.org/officeDocument/2006/relationships/hyperlink" Target="https://www.diodes.com/part/view/T16M10T800UB" TargetMode="External"/><Relationship Id="rId_hyperlink_48" Type="http://schemas.openxmlformats.org/officeDocument/2006/relationships/hyperlink" Target="https://www.diodes.com/assets/Datasheets/T16M10T800UB_T16M35T800UB.pdf" TargetMode="External"/><Relationship Id="rId_hyperlink_49" Type="http://schemas.openxmlformats.org/officeDocument/2006/relationships/hyperlink" Target="https://www.diodes.com/part/view/T16M10T800UD" TargetMode="External"/><Relationship Id="rId_hyperlink_50" Type="http://schemas.openxmlformats.org/officeDocument/2006/relationships/hyperlink" Target="https://www.diodes.com/assets/Datasheets/T16M10T800UD_T16M35T800UD.pdf" TargetMode="External"/><Relationship Id="rId_hyperlink_51" Type="http://schemas.openxmlformats.org/officeDocument/2006/relationships/hyperlink" Target="https://www.diodes.com/part/view/T16M25F800HD%28LS%29" TargetMode="External"/><Relationship Id="rId_hyperlink_52" Type="http://schemas.openxmlformats.org/officeDocument/2006/relationships/hyperlink" Target="https://www.diodes.com/assets/Datasheets/T16M25F800HD_LS.pdf" TargetMode="External"/><Relationship Id="rId_hyperlink_53" Type="http://schemas.openxmlformats.org/officeDocument/2006/relationships/hyperlink" Target="https://www.diodes.com/part/view/T16M35T600B%28LS%29" TargetMode="External"/><Relationship Id="rId_hyperlink_54" Type="http://schemas.openxmlformats.org/officeDocument/2006/relationships/hyperlink" Target="https://www.diodes.com/assets/Datasheets/T16M35T600B_LS.pdf" TargetMode="External"/><Relationship Id="rId_hyperlink_55" Type="http://schemas.openxmlformats.org/officeDocument/2006/relationships/hyperlink" Target="https://www.diodes.com/part/view/T16M35T800HD%28LS%29" TargetMode="External"/><Relationship Id="rId_hyperlink_56" Type="http://schemas.openxmlformats.org/officeDocument/2006/relationships/hyperlink" Target="https://www.diodes.com/assets/Datasheets/T16M35T800HD_LS.pdf" TargetMode="External"/><Relationship Id="rId_hyperlink_57" Type="http://schemas.openxmlformats.org/officeDocument/2006/relationships/hyperlink" Target="https://www.diodes.com/part/view/T16M35T800UB" TargetMode="External"/><Relationship Id="rId_hyperlink_58" Type="http://schemas.openxmlformats.org/officeDocument/2006/relationships/hyperlink" Target="https://www.diodes.com/assets/Datasheets/T16M10T800UB_T16M35T800UB.pdf" TargetMode="External"/><Relationship Id="rId_hyperlink_59" Type="http://schemas.openxmlformats.org/officeDocument/2006/relationships/hyperlink" Target="https://www.diodes.com/part/view/T16M35T800UD" TargetMode="External"/><Relationship Id="rId_hyperlink_60" Type="http://schemas.openxmlformats.org/officeDocument/2006/relationships/hyperlink" Target="https://www.diodes.com/assets/Datasheets/T16M10T800UD_T16M35T800UD.pdf" TargetMode="External"/><Relationship Id="rId_hyperlink_61" Type="http://schemas.openxmlformats.org/officeDocument/2006/relationships/hyperlink" Target="https://www.diodes.com/part/view/T16M50T800HD%28LS%29" TargetMode="External"/><Relationship Id="rId_hyperlink_62" Type="http://schemas.openxmlformats.org/officeDocument/2006/relationships/hyperlink" Target="https://www.diodes.com/assets/Datasheets/T16M50T800HD_LS.pdf" TargetMode="External"/><Relationship Id="rId_hyperlink_63" Type="http://schemas.openxmlformats.org/officeDocument/2006/relationships/hyperlink" Target="https://www.diodes.com/part/view/T25M35T800HD%28LS%29" TargetMode="External"/><Relationship Id="rId_hyperlink_64" Type="http://schemas.openxmlformats.org/officeDocument/2006/relationships/hyperlink" Target="https://www.diodes.com/assets/Datasheets/T25M35T800HD_LS.pdf" TargetMode="External"/><Relationship Id="rId_hyperlink_65" Type="http://schemas.openxmlformats.org/officeDocument/2006/relationships/hyperlink" Target="https://www.diodes.com/part/view/T4M10T600B%28LS%29" TargetMode="External"/><Relationship Id="rId_hyperlink_66" Type="http://schemas.openxmlformats.org/officeDocument/2006/relationships/hyperlink" Target="https://www.diodes.com/assets/Datasheets/T4M10T600B_LS.pdf" TargetMode="External"/><Relationship Id="rId_hyperlink_67" Type="http://schemas.openxmlformats.org/officeDocument/2006/relationships/hyperlink" Target="https://www.diodes.com/part/view/T4M35T600B%28LS%29" TargetMode="External"/><Relationship Id="rId_hyperlink_68" Type="http://schemas.openxmlformats.org/officeDocument/2006/relationships/hyperlink" Target="https://www.diodes.com/assets/Datasheets/T4M35T600B_LS.pdf" TargetMode="External"/><Relationship Id="rId_hyperlink_69" Type="http://schemas.openxmlformats.org/officeDocument/2006/relationships/hyperlink" Target="https://www.diodes.com/part/view/T8M10T800UB" TargetMode="External"/><Relationship Id="rId_hyperlink_70" Type="http://schemas.openxmlformats.org/officeDocument/2006/relationships/hyperlink" Target="https://www.diodes.com/assets/Datasheets/T8M10T800UB_T8M35T800UB.pdf" TargetMode="External"/><Relationship Id="rId_hyperlink_71" Type="http://schemas.openxmlformats.org/officeDocument/2006/relationships/hyperlink" Target="https://www.diodes.com/part/view/T8M10T800UD" TargetMode="External"/><Relationship Id="rId_hyperlink_72" Type="http://schemas.openxmlformats.org/officeDocument/2006/relationships/hyperlink" Target="https://www.diodes.com/assets/Datasheets/T8M10T800UD_T8M35T800UD.pdf" TargetMode="External"/><Relationship Id="rId_hyperlink_73" Type="http://schemas.openxmlformats.org/officeDocument/2006/relationships/hyperlink" Target="https://www.diodes.com/part/view/T8M10T800UE" TargetMode="External"/><Relationship Id="rId_hyperlink_74" Type="http://schemas.openxmlformats.org/officeDocument/2006/relationships/hyperlink" Target="https://www.diodes.com/assets/Datasheets/T8M10T800UE_T8M35T800UE.pdf" TargetMode="External"/><Relationship Id="rId_hyperlink_75" Type="http://schemas.openxmlformats.org/officeDocument/2006/relationships/hyperlink" Target="https://www.diodes.com/part/view/T8M30T800HC%28LS%29" TargetMode="External"/><Relationship Id="rId_hyperlink_76" Type="http://schemas.openxmlformats.org/officeDocument/2006/relationships/hyperlink" Target="https://www.diodes.com/assets/Datasheets/T8M30T800HC_LS.pdf" TargetMode="External"/><Relationship Id="rId_hyperlink_77" Type="http://schemas.openxmlformats.org/officeDocument/2006/relationships/hyperlink" Target="https://www.diodes.com/part/view/T8M35T800UB" TargetMode="External"/><Relationship Id="rId_hyperlink_78" Type="http://schemas.openxmlformats.org/officeDocument/2006/relationships/hyperlink" Target="https://www.diodes.com/assets/Datasheets/T8M10T800UB_T8M35T800UB.pdf" TargetMode="External"/><Relationship Id="rId_hyperlink_79" Type="http://schemas.openxmlformats.org/officeDocument/2006/relationships/hyperlink" Target="https://www.diodes.com/part/view/T8M35T800UD" TargetMode="External"/><Relationship Id="rId_hyperlink_80" Type="http://schemas.openxmlformats.org/officeDocument/2006/relationships/hyperlink" Target="https://www.diodes.com/assets/Datasheets/T8M10T800UD_T8M35T800UD.pdf" TargetMode="External"/><Relationship Id="rId_hyperlink_81" Type="http://schemas.openxmlformats.org/officeDocument/2006/relationships/hyperlink" Target="https://www.diodes.com/part/view/T8M35T800UE" TargetMode="External"/><Relationship Id="rId_hyperlink_82" Type="http://schemas.openxmlformats.org/officeDocument/2006/relationships/hyperlink" Target="https://www.diodes.com/assets/Datasheets/T8M10T800UE_T8M35T800UE.pdf" TargetMode="External"/><Relationship Id="rId_hyperlink_83" Type="http://schemas.openxmlformats.org/officeDocument/2006/relationships/hyperlink" Target="https://www.diodes.com/part/view/T8M50T600B%28LS%29" TargetMode="External"/><Relationship Id="rId_hyperlink_84" Type="http://schemas.openxmlformats.org/officeDocument/2006/relationships/hyperlink" Target="https://www.diodes.com/assets/Datasheets/T8M50T600B_LS.pdf" TargetMode="External"/><Relationship Id="rId_hyperlink_85" Type="http://schemas.openxmlformats.org/officeDocument/2006/relationships/hyperlink" Target="https://www.diodes.com/part/view/T8M5F600B%28LS%29" TargetMode="External"/><Relationship Id="rId_hyperlink_86" Type="http://schemas.openxmlformats.org/officeDocument/2006/relationships/hyperlink" Target="https://www.diodes.com/assets/Datasheets/T8M5F600B_LS.pdf" TargetMode="External"/><Relationship Id="rId_hyperlink_87" Type="http://schemas.openxmlformats.org/officeDocument/2006/relationships/hyperlink" Target="https://www.diodes.com/part/view/TB0640HL" TargetMode="External"/><Relationship Id="rId_hyperlink_88" Type="http://schemas.openxmlformats.org/officeDocument/2006/relationships/hyperlink" Target="https://www.diodes.com/assets/Datasheets/TB0640H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4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R1"/>
    </sheetView>
  </sheetViews>
  <sheetFormatPr defaultRowHeight="14.4" outlineLevelRow="0" outlineLevelCol="0"/>
  <cols>
    <col min="1" max="1" width="19.995" bestFit="true" customWidth="true" style="0"/>
    <col min="2" max="2" width="42.418" bestFit="true" customWidth="true" style="0"/>
    <col min="3" max="3" width="85.979" bestFit="true" customWidth="true" style="0"/>
    <col min="4" max="4" width="50.559" bestFit="true" customWidth="true" style="0"/>
    <col min="5" max="5" width="16.425" bestFit="true" customWidth="true" style="0"/>
    <col min="6" max="6" width="13.997" bestFit="true" customWidth="true" style="0"/>
    <col min="7" max="7" width="10.569" bestFit="true" customWidth="true" style="0"/>
    <col min="8" max="8" width="15.282" bestFit="true" customWidth="true" style="0"/>
    <col min="9" max="9" width="12.854" bestFit="true" customWidth="true" style="0"/>
    <col min="10" max="10" width="12.854" bestFit="true" customWidth="true" style="0"/>
    <col min="11" max="11" width="15.282" bestFit="true" customWidth="true" style="0"/>
    <col min="12" max="12" width="16.425" bestFit="true" customWidth="true" style="0"/>
    <col min="13" max="13" width="29.421" bestFit="true" customWidth="true" style="0"/>
    <col min="14" max="14" width="13.997" bestFit="true" customWidth="true" style="0"/>
    <col min="15" max="15" width="13.997" bestFit="true" customWidth="true" style="0"/>
    <col min="16" max="16" width="17.567" bestFit="true" customWidth="true" style="0"/>
    <col min="17" max="17" width="13.997" bestFit="true" customWidth="true" style="0"/>
    <col min="18" max="18" width="21.138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TJ MAX (°C)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ITRMS(A)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IBO Max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VTM Max(V)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VBO MAX(V)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IGT MAX (mA)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IDRM MAX (uA)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ITRM / ITSM (A)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IH Max (mA)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VDRM MAX(V)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VDRM / RRM (V)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IH Min (mA)</t>
          </r>
        </is>
      </c>
      <c r="R1" s="1" t="s">
        <v>17</v>
      </c>
    </row>
    <row r="2" spans="1:18">
      <c r="A2" t="str">
        <f>Hyperlink("https://www.diodes.com/part/view/H105C%28LS%29","H105C(LS)")</f>
        <v>H105C(LS)</v>
      </c>
      <c r="B2" t="str">
        <f>Hyperlink("https://www.diodes.com/assets/Datasheets/H105C_LS.pdf","H105C(LS) Datasheet")</f>
        <v>H105C(LS) Datasheet</v>
      </c>
      <c r="C2" t="s">
        <v>18</v>
      </c>
      <c r="D2" t="s">
        <v>19</v>
      </c>
      <c r="E2" t="s">
        <v>20</v>
      </c>
      <c r="F2">
        <v>105</v>
      </c>
      <c r="G2">
        <v>0.25</v>
      </c>
      <c r="H2" t="s">
        <v>21</v>
      </c>
      <c r="I2">
        <v>1.5</v>
      </c>
      <c r="J2">
        <v>110</v>
      </c>
      <c r="K2" t="s">
        <v>22</v>
      </c>
      <c r="L2">
        <v>10</v>
      </c>
      <c r="N2">
        <v>50</v>
      </c>
      <c r="O2">
        <v>90</v>
      </c>
      <c r="R2" t="s">
        <v>23</v>
      </c>
    </row>
    <row r="3" spans="1:18">
      <c r="A3" t="str">
        <f>Hyperlink("https://www.diodes.com/part/view/H105E","H105E")</f>
        <v>H105E</v>
      </c>
      <c r="B3" t="str">
        <f>Hyperlink("https://www.diodes.com/assets/Datasheets/H105E.pdf","H105E Datasheet")</f>
        <v>H105E Datasheet</v>
      </c>
      <c r="C3" t="s">
        <v>24</v>
      </c>
      <c r="D3" t="s">
        <v>19</v>
      </c>
      <c r="E3" t="s">
        <v>25</v>
      </c>
      <c r="F3">
        <v>150</v>
      </c>
      <c r="H3">
        <v>800</v>
      </c>
      <c r="I3">
        <v>3.5</v>
      </c>
      <c r="J3">
        <v>77</v>
      </c>
      <c r="L3">
        <v>5</v>
      </c>
      <c r="N3">
        <v>800</v>
      </c>
      <c r="P3">
        <v>58</v>
      </c>
      <c r="Q3">
        <v>150</v>
      </c>
      <c r="R3" t="s">
        <v>26</v>
      </c>
    </row>
    <row r="4" spans="1:18">
      <c r="A4" t="str">
        <f>Hyperlink("https://www.diodes.com/part/view/H105H%28LS%29","H105H(LS)")</f>
        <v>H105H(LS)</v>
      </c>
      <c r="B4" t="str">
        <f>Hyperlink("https://www.diodes.com/assets/Datasheets/H105H_LS.pdf","H105H(LS) Datasheet")</f>
        <v>H105H(LS) Datasheet</v>
      </c>
      <c r="C4" t="s">
        <v>27</v>
      </c>
      <c r="D4" t="s">
        <v>19</v>
      </c>
      <c r="E4" t="s">
        <v>20</v>
      </c>
      <c r="G4">
        <v>0.3</v>
      </c>
      <c r="I4">
        <v>1.5</v>
      </c>
      <c r="L4">
        <v>10</v>
      </c>
      <c r="M4">
        <v>80</v>
      </c>
      <c r="N4">
        <v>50</v>
      </c>
      <c r="R4" t="s">
        <v>28</v>
      </c>
    </row>
    <row r="5" spans="1:18">
      <c r="A5" t="str">
        <f>Hyperlink("https://www.diodes.com/part/view/MCR100-8%28LS%29","MCR100-8(LS)")</f>
        <v>MCR100-8(LS)</v>
      </c>
      <c r="B5" t="str">
        <f>Hyperlink("https://www.diodes.com/assets/Datasheets/MCR100-8LS.pdf","MCR100-8(LS) Datasheet")</f>
        <v>MCR100-8(LS) Datasheet</v>
      </c>
      <c r="C5" t="s">
        <v>29</v>
      </c>
      <c r="D5" t="s">
        <v>19</v>
      </c>
      <c r="E5" t="s">
        <v>20</v>
      </c>
      <c r="G5">
        <v>0.25</v>
      </c>
      <c r="I5">
        <v>1.5</v>
      </c>
      <c r="K5">
        <v>50</v>
      </c>
      <c r="L5">
        <v>10</v>
      </c>
      <c r="M5">
        <v>9</v>
      </c>
      <c r="N5">
        <v>5</v>
      </c>
      <c r="P5">
        <v>600</v>
      </c>
      <c r="R5" t="s">
        <v>30</v>
      </c>
    </row>
    <row r="6" spans="1:18">
      <c r="A6" t="str">
        <f>Hyperlink("https://www.diodes.com/part/view/S08M02600A%28LS%29","S08M02600A(LS)")</f>
        <v>S08M02600A(LS)</v>
      </c>
      <c r="B6" t="str">
        <f>Hyperlink("https://www.diodes.com/assets/Datasheets/S08xxA-SERIES.pdf","S08xxA SERIES Datasheet")</f>
        <v>S08xxA SERIES Datasheet</v>
      </c>
      <c r="C6" t="s">
        <v>31</v>
      </c>
      <c r="D6" t="s">
        <v>19</v>
      </c>
      <c r="E6" t="s">
        <v>25</v>
      </c>
      <c r="F6">
        <v>110</v>
      </c>
      <c r="G6">
        <v>0.8</v>
      </c>
      <c r="I6">
        <v>1.7</v>
      </c>
      <c r="K6">
        <v>0.2</v>
      </c>
      <c r="L6">
        <v>10</v>
      </c>
      <c r="M6">
        <v>10</v>
      </c>
      <c r="N6">
        <v>5</v>
      </c>
      <c r="O6">
        <v>600</v>
      </c>
      <c r="P6">
        <v>600</v>
      </c>
    </row>
    <row r="7" spans="1:18">
      <c r="A7" t="str">
        <f>Hyperlink("https://www.diodes.com/part/view/S08U25600A%28LS%29","S08U25600A(LS)")</f>
        <v>S08U25600A(LS)</v>
      </c>
      <c r="B7" t="str">
        <f>Hyperlink("https://www.diodes.com/assets/Datasheets/S08xxA-SERIES.pdf","S08xxA SERIES Datasheet")</f>
        <v>S08xxA SERIES Datasheet</v>
      </c>
      <c r="C7" t="s">
        <v>31</v>
      </c>
      <c r="D7" t="s">
        <v>19</v>
      </c>
      <c r="E7" t="s">
        <v>25</v>
      </c>
      <c r="F7">
        <v>110</v>
      </c>
      <c r="G7">
        <v>0.8</v>
      </c>
      <c r="I7">
        <v>1.7</v>
      </c>
      <c r="K7">
        <v>0.025</v>
      </c>
      <c r="L7">
        <v>10</v>
      </c>
      <c r="M7">
        <v>10</v>
      </c>
      <c r="N7">
        <v>5</v>
      </c>
      <c r="O7">
        <v>600</v>
      </c>
      <c r="P7">
        <v>600</v>
      </c>
    </row>
    <row r="8" spans="1:18">
      <c r="A8" t="str">
        <f>Hyperlink("https://www.diodes.com/part/view/S08U50600A%28LS%29","S08U50600A(LS)")</f>
        <v>S08U50600A(LS)</v>
      </c>
      <c r="B8" t="str">
        <f>Hyperlink("https://www.diodes.com/assets/Datasheets/S08xxA-SERIES.pdf","S08xxA SERIES Datasheet")</f>
        <v>S08xxA SERIES Datasheet</v>
      </c>
      <c r="C8" t="s">
        <v>31</v>
      </c>
      <c r="D8" t="s">
        <v>19</v>
      </c>
      <c r="E8" t="s">
        <v>25</v>
      </c>
      <c r="F8">
        <v>110</v>
      </c>
      <c r="G8">
        <v>0.8</v>
      </c>
      <c r="I8">
        <v>1.7</v>
      </c>
      <c r="K8">
        <v>0.05</v>
      </c>
      <c r="L8">
        <v>10</v>
      </c>
      <c r="M8">
        <v>10</v>
      </c>
      <c r="N8">
        <v>5</v>
      </c>
      <c r="O8">
        <v>600</v>
      </c>
      <c r="P8">
        <v>600</v>
      </c>
    </row>
    <row r="9" spans="1:18">
      <c r="A9" t="str">
        <f>Hyperlink("https://www.diodes.com/part/view/S12M15600B%28LS%29","S12M15600B(LS)")</f>
        <v>S12M15600B(LS)</v>
      </c>
      <c r="B9" t="str">
        <f>Hyperlink("https://www.diodes.com/assets/Datasheets/S12M15600B_LS.pdf","S12M15600B (LS) Datasheet")</f>
        <v>S12M15600B (LS) Datasheet</v>
      </c>
      <c r="C9" t="s">
        <v>32</v>
      </c>
      <c r="D9" t="s">
        <v>19</v>
      </c>
      <c r="E9" t="s">
        <v>25</v>
      </c>
      <c r="F9">
        <v>125</v>
      </c>
      <c r="G9">
        <v>12</v>
      </c>
      <c r="I9">
        <v>2.2</v>
      </c>
      <c r="K9">
        <v>15</v>
      </c>
      <c r="L9">
        <v>10</v>
      </c>
      <c r="M9">
        <v>120</v>
      </c>
      <c r="N9">
        <v>40</v>
      </c>
      <c r="O9">
        <v>600</v>
      </c>
      <c r="P9">
        <v>600</v>
      </c>
      <c r="Q9">
        <v>4</v>
      </c>
      <c r="R9" t="s">
        <v>33</v>
      </c>
    </row>
    <row r="10" spans="1:18">
      <c r="A10" t="str">
        <f>Hyperlink("https://www.diodes.com/part/view/S1U50700A%28LS%29","S1U50700A(LS)")</f>
        <v>S1U50700A(LS)</v>
      </c>
      <c r="B10" t="str">
        <f>Hyperlink("https://www.diodes.com/assets/Datasheets/S1U50700A_LS.pdf","S1U50700A(LS) Datasheet")</f>
        <v>S1U50700A(LS) Datasheet</v>
      </c>
      <c r="C10" t="s">
        <v>29</v>
      </c>
      <c r="D10" t="s">
        <v>19</v>
      </c>
      <c r="E10" t="s">
        <v>20</v>
      </c>
      <c r="G10">
        <v>1</v>
      </c>
      <c r="I10">
        <v>1.7</v>
      </c>
      <c r="K10">
        <v>50</v>
      </c>
      <c r="L10">
        <v>10</v>
      </c>
      <c r="M10">
        <v>10</v>
      </c>
      <c r="N10">
        <v>5</v>
      </c>
      <c r="P10">
        <v>700</v>
      </c>
      <c r="R10" t="s">
        <v>34</v>
      </c>
    </row>
    <row r="11" spans="1:18">
      <c r="A11" t="str">
        <f>Hyperlink("https://www.diodes.com/part/view/S1VM02600A%28LS%29","S1VM02600A(LS)")</f>
        <v>S1VM02600A(LS)</v>
      </c>
      <c r="B11" t="str">
        <f>Hyperlink("https://www.diodes.com/assets/Datasheets/S1VM02600A_LS.pdf","S1VM02600A(LS) Datasheet")</f>
        <v>S1VM02600A(LS) Datasheet</v>
      </c>
      <c r="C11" t="s">
        <v>35</v>
      </c>
      <c r="D11" t="s">
        <v>19</v>
      </c>
      <c r="E11" t="s">
        <v>25</v>
      </c>
      <c r="F11">
        <v>110</v>
      </c>
      <c r="G11">
        <v>1.5</v>
      </c>
      <c r="H11" t="s">
        <v>22</v>
      </c>
      <c r="I11">
        <v>1.7</v>
      </c>
      <c r="J11" t="s">
        <v>22</v>
      </c>
      <c r="K11">
        <v>0.2</v>
      </c>
      <c r="L11">
        <v>10</v>
      </c>
      <c r="M11" t="s">
        <v>36</v>
      </c>
      <c r="N11">
        <v>5</v>
      </c>
      <c r="O11">
        <v>600</v>
      </c>
      <c r="P11">
        <v>600</v>
      </c>
      <c r="Q11" t="s">
        <v>22</v>
      </c>
      <c r="R11" t="s">
        <v>34</v>
      </c>
    </row>
    <row r="12" spans="1:18">
      <c r="A12" t="str">
        <f>Hyperlink("https://www.diodes.com/part/view/S4M02600F%28LS%29","S4M02600F(LS)")</f>
        <v>S4M02600F(LS)</v>
      </c>
      <c r="B12" t="str">
        <f>Hyperlink("https://www.diodes.com/assets/Datasheets/S4M02600F_LS.pdf","S4M02600F(LS) Datasheet")</f>
        <v>S4M02600F(LS) Datasheet</v>
      </c>
      <c r="C12" t="s">
        <v>37</v>
      </c>
      <c r="D12" t="s">
        <v>19</v>
      </c>
      <c r="E12" t="s">
        <v>25</v>
      </c>
      <c r="G12">
        <v>4</v>
      </c>
      <c r="I12">
        <v>2.2</v>
      </c>
      <c r="K12">
        <v>200</v>
      </c>
      <c r="L12">
        <v>10</v>
      </c>
      <c r="M12">
        <v>25</v>
      </c>
      <c r="N12">
        <v>5</v>
      </c>
      <c r="P12">
        <v>600</v>
      </c>
      <c r="R12" t="s">
        <v>38</v>
      </c>
    </row>
    <row r="13" spans="1:18">
      <c r="A13" t="str">
        <f>Hyperlink("https://www.diodes.com/part/view/S8M02600B%28LS%29","S8M02600B(LS)")</f>
        <v>S8M02600B(LS)</v>
      </c>
      <c r="B13" t="str">
        <f>Hyperlink("https://www.diodes.com/assets/Datasheets/S8M02600B_LS.pdf","S8M02600B(LS) Datasheet")</f>
        <v>S8M02600B(LS) Datasheet</v>
      </c>
      <c r="C13" t="s">
        <v>39</v>
      </c>
      <c r="D13" t="s">
        <v>19</v>
      </c>
      <c r="E13" t="s">
        <v>20</v>
      </c>
      <c r="F13">
        <v>110</v>
      </c>
      <c r="G13">
        <v>8</v>
      </c>
      <c r="I13">
        <v>1.8</v>
      </c>
      <c r="K13">
        <v>200</v>
      </c>
      <c r="L13">
        <v>10</v>
      </c>
      <c r="M13">
        <v>80</v>
      </c>
      <c r="N13">
        <v>6</v>
      </c>
      <c r="P13">
        <v>600</v>
      </c>
      <c r="R13" t="s">
        <v>40</v>
      </c>
    </row>
    <row r="14" spans="1:18">
      <c r="A14" t="str">
        <f>Hyperlink("https://www.diodes.com/part/view/SD1A150A%28LS%29","SD1A150A(LS)")</f>
        <v>SD1A150A(LS)</v>
      </c>
      <c r="B14" t="str">
        <f>Hyperlink("https://www.diodes.com/assets/Datasheets/SD1A150A_LS.pdf","SD1A150A(LS) Datasheet")</f>
        <v>SD1A150A(LS) Datasheet</v>
      </c>
      <c r="C14" t="s">
        <v>41</v>
      </c>
      <c r="D14" t="s">
        <v>19</v>
      </c>
      <c r="E14" t="s">
        <v>20</v>
      </c>
      <c r="F14">
        <v>125</v>
      </c>
      <c r="G14">
        <v>1</v>
      </c>
      <c r="H14">
        <v>200</v>
      </c>
      <c r="I14">
        <v>1.5</v>
      </c>
      <c r="J14">
        <v>157</v>
      </c>
      <c r="L14">
        <v>10</v>
      </c>
      <c r="M14">
        <v>120</v>
      </c>
      <c r="N14">
        <v>60</v>
      </c>
      <c r="O14">
        <v>120</v>
      </c>
      <c r="R14" t="s">
        <v>42</v>
      </c>
    </row>
    <row r="15" spans="1:18">
      <c r="A15" t="str">
        <f>Hyperlink("https://www.diodes.com/part/view/SD1A240A","SD1A240A")</f>
        <v>SD1A240A</v>
      </c>
      <c r="B15" t="str">
        <f>Hyperlink("https://www.diodes.com/assets/Datasheets/SD1A240A.pdf","SD1A240A Datasheet")</f>
        <v>SD1A240A Datasheet</v>
      </c>
      <c r="C15" t="s">
        <v>43</v>
      </c>
      <c r="D15" t="s">
        <v>19</v>
      </c>
      <c r="E15" t="s">
        <v>25</v>
      </c>
      <c r="F15">
        <v>125</v>
      </c>
      <c r="G15">
        <v>1</v>
      </c>
      <c r="H15">
        <v>0.2</v>
      </c>
      <c r="I15">
        <v>1.5</v>
      </c>
      <c r="J15">
        <v>250</v>
      </c>
      <c r="K15" t="s">
        <v>22</v>
      </c>
      <c r="L15">
        <v>10</v>
      </c>
      <c r="M15">
        <v>280</v>
      </c>
      <c r="N15">
        <v>60</v>
      </c>
      <c r="O15">
        <v>210</v>
      </c>
      <c r="P15">
        <v>210</v>
      </c>
      <c r="R15" t="s">
        <v>44</v>
      </c>
    </row>
    <row r="16" spans="1:18">
      <c r="A16" t="str">
        <f>Hyperlink("https://www.diodes.com/part/view/T12M10T800UB","T12M10T800UB")</f>
        <v>T12M10T800UB</v>
      </c>
      <c r="B16" t="str">
        <f>Hyperlink("https://www.diodes.com/assets/Datasheets/T12M10T800UB_T12M35T800UB.pdf","T12M10T800UB/T12M35T800UB Datasheet")</f>
        <v>T12M10T800UB/T12M35T800UB Datasheet</v>
      </c>
      <c r="C16" t="s">
        <v>45</v>
      </c>
      <c r="D16" t="s">
        <v>19</v>
      </c>
      <c r="E16" t="s">
        <v>25</v>
      </c>
      <c r="F16">
        <v>125</v>
      </c>
      <c r="G16">
        <v>12</v>
      </c>
      <c r="H16" t="s">
        <v>22</v>
      </c>
      <c r="I16">
        <v>1.6</v>
      </c>
      <c r="J16" t="s">
        <v>22</v>
      </c>
      <c r="K16">
        <v>10</v>
      </c>
      <c r="L16">
        <v>5</v>
      </c>
      <c r="M16">
        <v>90</v>
      </c>
      <c r="N16">
        <v>15</v>
      </c>
      <c r="O16">
        <v>800</v>
      </c>
      <c r="P16">
        <v>800</v>
      </c>
      <c r="Q16" t="s">
        <v>22</v>
      </c>
      <c r="R16" t="s">
        <v>46</v>
      </c>
    </row>
    <row r="17" spans="1:18">
      <c r="A17" t="str">
        <f>Hyperlink("https://www.diodes.com/part/view/T12M10T800UD","T12M10T800UD")</f>
        <v>T12M10T800UD</v>
      </c>
      <c r="B17" t="str">
        <f>Hyperlink("https://www.diodes.com/assets/Datasheets/T12M10T800UD_T12M35T800UD.pdf","T12M10T800UD/T12M35T800UD Datasheet")</f>
        <v>T12M10T800UD/T12M35T800UD Datasheet</v>
      </c>
      <c r="C17" t="s">
        <v>45</v>
      </c>
      <c r="D17" t="s">
        <v>19</v>
      </c>
      <c r="E17" t="s">
        <v>25</v>
      </c>
      <c r="F17">
        <v>125</v>
      </c>
      <c r="G17">
        <v>12</v>
      </c>
      <c r="H17" t="s">
        <v>22</v>
      </c>
      <c r="I17">
        <v>1.6</v>
      </c>
      <c r="J17" t="s">
        <v>22</v>
      </c>
      <c r="K17">
        <v>10</v>
      </c>
      <c r="L17">
        <v>5</v>
      </c>
      <c r="M17">
        <v>90</v>
      </c>
      <c r="N17">
        <v>15</v>
      </c>
      <c r="O17">
        <v>800</v>
      </c>
      <c r="P17">
        <v>800</v>
      </c>
      <c r="Q17" t="s">
        <v>22</v>
      </c>
      <c r="R17" t="s">
        <v>46</v>
      </c>
    </row>
    <row r="18" spans="1:18">
      <c r="A18" t="str">
        <f>Hyperlink("https://www.diodes.com/part/view/T12M35T600B%28LS%29","T12M35T600B(LS)")</f>
        <v>T12M35T600B(LS)</v>
      </c>
      <c r="B18" t="str">
        <f>Hyperlink("https://www.diodes.com/assets/Datasheets/T12M35T600B_LS.pdf","T12M35T600B(LS) Datasheet")</f>
        <v>T12M35T600B(LS) Datasheet</v>
      </c>
      <c r="C18" t="s">
        <v>45</v>
      </c>
      <c r="D18" t="s">
        <v>19</v>
      </c>
      <c r="E18" t="s">
        <v>20</v>
      </c>
      <c r="F18">
        <v>125</v>
      </c>
      <c r="G18">
        <v>12</v>
      </c>
      <c r="I18">
        <v>1.85</v>
      </c>
      <c r="K18">
        <v>35</v>
      </c>
      <c r="L18">
        <v>10</v>
      </c>
      <c r="M18">
        <v>100</v>
      </c>
      <c r="N18">
        <v>40</v>
      </c>
      <c r="O18">
        <v>600</v>
      </c>
      <c r="P18">
        <v>600</v>
      </c>
      <c r="R18" t="s">
        <v>40</v>
      </c>
    </row>
    <row r="19" spans="1:18">
      <c r="A19" t="str">
        <f>Hyperlink("https://www.diodes.com/part/view/T12M35T800UB","T12M35T800UB")</f>
        <v>T12M35T800UB</v>
      </c>
      <c r="B19" t="str">
        <f>Hyperlink("https://www.diodes.com/assets/Datasheets/T12M10T800UB_T12M35T800UB.pdf","T12M10T800UB/T12M35T800UB Datasheet")</f>
        <v>T12M10T800UB/T12M35T800UB Datasheet</v>
      </c>
      <c r="C19" t="s">
        <v>45</v>
      </c>
      <c r="D19" t="s">
        <v>19</v>
      </c>
      <c r="E19" t="s">
        <v>25</v>
      </c>
      <c r="F19">
        <v>125</v>
      </c>
      <c r="G19">
        <v>12</v>
      </c>
      <c r="H19" t="s">
        <v>22</v>
      </c>
      <c r="I19">
        <v>1.6</v>
      </c>
      <c r="J19" t="s">
        <v>22</v>
      </c>
      <c r="K19">
        <v>35</v>
      </c>
      <c r="L19">
        <v>5</v>
      </c>
      <c r="M19">
        <v>90</v>
      </c>
      <c r="N19">
        <v>50</v>
      </c>
      <c r="O19">
        <v>800</v>
      </c>
      <c r="P19">
        <v>800</v>
      </c>
      <c r="Q19" t="s">
        <v>22</v>
      </c>
      <c r="R19" t="s">
        <v>46</v>
      </c>
    </row>
    <row r="20" spans="1:18">
      <c r="A20" t="str">
        <f>Hyperlink("https://www.diodes.com/part/view/T12M35T800UD","T12M35T800UD")</f>
        <v>T12M35T800UD</v>
      </c>
      <c r="B20" t="str">
        <f>Hyperlink("https://www.diodes.com/assets/Datasheets/T12M10T800UD_T12M35T800UD.pdf","T12M10T800UD/T12M35T800UD Datasheet")</f>
        <v>T12M10T800UD/T12M35T800UD Datasheet</v>
      </c>
      <c r="C20" t="s">
        <v>45</v>
      </c>
      <c r="D20" t="s">
        <v>19</v>
      </c>
      <c r="E20" t="s">
        <v>25</v>
      </c>
      <c r="F20">
        <v>125</v>
      </c>
      <c r="G20">
        <v>12</v>
      </c>
      <c r="H20" t="s">
        <v>22</v>
      </c>
      <c r="I20">
        <v>1.6</v>
      </c>
      <c r="J20" t="s">
        <v>22</v>
      </c>
      <c r="K20">
        <v>35</v>
      </c>
      <c r="L20">
        <v>5</v>
      </c>
      <c r="M20">
        <v>90</v>
      </c>
      <c r="N20">
        <v>50</v>
      </c>
      <c r="O20">
        <v>800</v>
      </c>
      <c r="P20">
        <v>800</v>
      </c>
      <c r="Q20" t="s">
        <v>22</v>
      </c>
      <c r="R20" t="s">
        <v>46</v>
      </c>
    </row>
    <row r="21" spans="1:18">
      <c r="A21" t="str">
        <f>Hyperlink("https://www.diodes.com/part/view/T12M50F600B%28LS%29","T12M50F600B(LS)")</f>
        <v>T12M50F600B(LS)</v>
      </c>
      <c r="B21" t="str">
        <f>Hyperlink("https://www.diodes.com/assets/Datasheets/T12M50F600B_LS.pdf","T12M50F600B(LS) Datasheet")</f>
        <v>T12M50F600B(LS) Datasheet</v>
      </c>
      <c r="C21" t="s">
        <v>45</v>
      </c>
      <c r="D21" t="s">
        <v>19</v>
      </c>
      <c r="E21" t="s">
        <v>20</v>
      </c>
      <c r="F21">
        <v>125</v>
      </c>
      <c r="G21">
        <v>12</v>
      </c>
      <c r="I21">
        <v>1.75</v>
      </c>
      <c r="K21">
        <v>50</v>
      </c>
      <c r="L21">
        <v>10</v>
      </c>
      <c r="M21">
        <v>100</v>
      </c>
      <c r="N21">
        <v>50</v>
      </c>
      <c r="O21">
        <v>600</v>
      </c>
      <c r="P21">
        <v>600</v>
      </c>
      <c r="R21" t="s">
        <v>40</v>
      </c>
    </row>
    <row r="22" spans="1:18">
      <c r="A22" t="str">
        <f>Hyperlink("https://www.diodes.com/part/view/T12M50T800HD%28LS%29","T12M50T800HD(LS)")</f>
        <v>T12M50T800HD(LS)</v>
      </c>
      <c r="B22" t="str">
        <f>Hyperlink("https://www.diodes.com/assets/Datasheets/T12M50T800HD_LS.pdf","T12M50T800HD(LS) Datasheet")</f>
        <v>T12M50T800HD(LS) Datasheet</v>
      </c>
      <c r="C22" t="s">
        <v>45</v>
      </c>
      <c r="D22" t="s">
        <v>19</v>
      </c>
      <c r="E22" t="s">
        <v>20</v>
      </c>
      <c r="F22">
        <v>150</v>
      </c>
      <c r="G22">
        <v>12</v>
      </c>
      <c r="I22">
        <v>1.5</v>
      </c>
      <c r="K22">
        <v>50</v>
      </c>
      <c r="L22">
        <v>5</v>
      </c>
      <c r="M22">
        <v>120</v>
      </c>
      <c r="N22">
        <v>60</v>
      </c>
      <c r="O22">
        <v>800</v>
      </c>
      <c r="P22">
        <v>800</v>
      </c>
      <c r="R22" t="s">
        <v>40</v>
      </c>
    </row>
    <row r="23" spans="1:18">
      <c r="A23" t="str">
        <f>Hyperlink("https://www.diodes.com/part/view/T12M5T600B%28LS%29","T12M5T600B(LS)")</f>
        <v>T12M5T600B(LS)</v>
      </c>
      <c r="B23" t="str">
        <f>Hyperlink("https://www.diodes.com/assets/Datasheets/T12M5T600B_LS.pdf","T12M5T600B(LS) Datasheet")</f>
        <v>T12M5T600B(LS) Datasheet</v>
      </c>
      <c r="C23" t="s">
        <v>47</v>
      </c>
      <c r="D23" t="s">
        <v>19</v>
      </c>
      <c r="E23" t="s">
        <v>20</v>
      </c>
      <c r="F23">
        <v>110</v>
      </c>
      <c r="G23">
        <v>12</v>
      </c>
      <c r="I23">
        <v>1.85</v>
      </c>
      <c r="K23">
        <v>5</v>
      </c>
      <c r="L23">
        <v>10</v>
      </c>
      <c r="M23">
        <v>90</v>
      </c>
      <c r="N23">
        <v>10</v>
      </c>
      <c r="O23">
        <v>600</v>
      </c>
      <c r="P23">
        <v>600</v>
      </c>
      <c r="R23" t="s">
        <v>40</v>
      </c>
    </row>
    <row r="24" spans="1:18">
      <c r="A24" t="str">
        <f>Hyperlink("https://www.diodes.com/part/view/T16M10T800HD%28LS%29","T16M10T800HD(LS)")</f>
        <v>T16M10T800HD(LS)</v>
      </c>
      <c r="B24" t="str">
        <f>Hyperlink("https://www.diodes.com/assets/Datasheets/T16M10T800HD_LS.pdf","T16M10T800HD(LS) Datasheet")</f>
        <v>T16M10T800HD(LS) Datasheet</v>
      </c>
      <c r="C24" t="s">
        <v>45</v>
      </c>
      <c r="D24" t="s">
        <v>19</v>
      </c>
      <c r="E24" t="s">
        <v>20</v>
      </c>
      <c r="F24">
        <v>150</v>
      </c>
      <c r="G24">
        <v>16</v>
      </c>
      <c r="I24">
        <v>1.75</v>
      </c>
      <c r="K24">
        <v>10</v>
      </c>
      <c r="L24">
        <v>5</v>
      </c>
      <c r="M24">
        <v>100</v>
      </c>
      <c r="N24">
        <v>50</v>
      </c>
      <c r="O24">
        <v>800</v>
      </c>
      <c r="P24">
        <v>800</v>
      </c>
      <c r="R24" t="s">
        <v>40</v>
      </c>
    </row>
    <row r="25" spans="1:18">
      <c r="A25" t="str">
        <f>Hyperlink("https://www.diodes.com/part/view/T16M10T800UB","T16M10T800UB")</f>
        <v>T16M10T800UB</v>
      </c>
      <c r="B25" t="str">
        <f>Hyperlink("https://www.diodes.com/assets/Datasheets/T16M10T800UB_T16M35T800UB.pdf","T16M10T800UB/T16M35T800UB Datasheet")</f>
        <v>T16M10T800UB/T16M35T800UB Datasheet</v>
      </c>
      <c r="C25" t="s">
        <v>45</v>
      </c>
      <c r="D25" t="s">
        <v>19</v>
      </c>
      <c r="E25" t="s">
        <v>25</v>
      </c>
      <c r="F25">
        <v>125</v>
      </c>
      <c r="G25">
        <v>16</v>
      </c>
      <c r="H25" t="s">
        <v>22</v>
      </c>
      <c r="I25">
        <v>1.6</v>
      </c>
      <c r="J25" t="s">
        <v>22</v>
      </c>
      <c r="K25">
        <v>10</v>
      </c>
      <c r="L25">
        <v>5</v>
      </c>
      <c r="M25">
        <v>130</v>
      </c>
      <c r="N25">
        <v>15</v>
      </c>
      <c r="O25">
        <v>800</v>
      </c>
      <c r="P25">
        <v>800</v>
      </c>
      <c r="Q25" t="s">
        <v>22</v>
      </c>
      <c r="R25" t="s">
        <v>46</v>
      </c>
    </row>
    <row r="26" spans="1:18">
      <c r="A26" t="str">
        <f>Hyperlink("https://www.diodes.com/part/view/T16M10T800UD","T16M10T800UD")</f>
        <v>T16M10T800UD</v>
      </c>
      <c r="B26" t="str">
        <f>Hyperlink("https://www.diodes.com/assets/Datasheets/T16M10T800UD_T16M35T800UD.pdf","T16M10T800UD/T16M35T800UD Datasheet")</f>
        <v>T16M10T800UD/T16M35T800UD Datasheet</v>
      </c>
      <c r="C26" t="s">
        <v>45</v>
      </c>
      <c r="D26" t="s">
        <v>19</v>
      </c>
      <c r="E26" t="s">
        <v>25</v>
      </c>
      <c r="F26">
        <v>125</v>
      </c>
      <c r="G26">
        <v>16</v>
      </c>
      <c r="H26" t="s">
        <v>22</v>
      </c>
      <c r="I26">
        <v>1.6</v>
      </c>
      <c r="J26" t="s">
        <v>22</v>
      </c>
      <c r="K26">
        <v>10</v>
      </c>
      <c r="L26">
        <v>5</v>
      </c>
      <c r="M26">
        <v>130</v>
      </c>
      <c r="N26">
        <v>15</v>
      </c>
      <c r="O26">
        <v>800</v>
      </c>
      <c r="P26">
        <v>800</v>
      </c>
      <c r="Q26" t="s">
        <v>22</v>
      </c>
      <c r="R26" t="s">
        <v>46</v>
      </c>
    </row>
    <row r="27" spans="1:18">
      <c r="A27" t="str">
        <f>Hyperlink("https://www.diodes.com/part/view/T16M25F800HD%28LS%29","T16M25F800HD(LS)")</f>
        <v>T16M25F800HD(LS)</v>
      </c>
      <c r="B27" t="str">
        <f>Hyperlink("https://www.diodes.com/assets/Datasheets/T16M25F800HD_LS.pdf","T16M25F800HD(LS) Datasheet")</f>
        <v>T16M25F800HD(LS) Datasheet</v>
      </c>
      <c r="C27" t="s">
        <v>45</v>
      </c>
      <c r="D27" t="s">
        <v>19</v>
      </c>
      <c r="E27" t="s">
        <v>20</v>
      </c>
      <c r="F27">
        <v>150</v>
      </c>
      <c r="G27">
        <v>16</v>
      </c>
      <c r="I27">
        <v>1.55</v>
      </c>
      <c r="K27">
        <v>25</v>
      </c>
      <c r="L27">
        <v>5</v>
      </c>
      <c r="M27">
        <v>160</v>
      </c>
      <c r="O27">
        <v>800</v>
      </c>
      <c r="P27">
        <v>800</v>
      </c>
      <c r="Q27">
        <v>25</v>
      </c>
      <c r="R27" t="s">
        <v>40</v>
      </c>
    </row>
    <row r="28" spans="1:18">
      <c r="A28" t="str">
        <f>Hyperlink("https://www.diodes.com/part/view/T16M35T600B%28LS%29","T16M35T600B(LS)")</f>
        <v>T16M35T600B(LS)</v>
      </c>
      <c r="B28" t="str">
        <f>Hyperlink("https://www.diodes.com/assets/Datasheets/T16M35T600B_LS.pdf","T16M35T600B(LS) Datasheet")</f>
        <v>T16M35T600B(LS) Datasheet</v>
      </c>
      <c r="C28" t="s">
        <v>45</v>
      </c>
      <c r="D28" t="s">
        <v>19</v>
      </c>
      <c r="E28" t="s">
        <v>20</v>
      </c>
      <c r="F28">
        <v>125</v>
      </c>
      <c r="G28">
        <v>16</v>
      </c>
      <c r="I28">
        <v>1.6</v>
      </c>
      <c r="K28">
        <v>35</v>
      </c>
      <c r="L28">
        <v>10</v>
      </c>
      <c r="M28">
        <v>150</v>
      </c>
      <c r="N28">
        <v>50</v>
      </c>
      <c r="O28">
        <v>600</v>
      </c>
      <c r="P28">
        <v>600</v>
      </c>
      <c r="R28" t="s">
        <v>40</v>
      </c>
    </row>
    <row r="29" spans="1:18">
      <c r="A29" t="str">
        <f>Hyperlink("https://www.diodes.com/part/view/T16M35T800HD%28LS%29","T16M35T800HD(LS)")</f>
        <v>T16M35T800HD(LS)</v>
      </c>
      <c r="B29" t="str">
        <f>Hyperlink("https://www.diodes.com/assets/Datasheets/T16M35T800HD_LS.pdf","T16M35T800HD(LS) Datasheet")</f>
        <v>T16M35T800HD(LS) Datasheet</v>
      </c>
      <c r="C29" t="s">
        <v>45</v>
      </c>
      <c r="D29" t="s">
        <v>19</v>
      </c>
      <c r="E29" t="s">
        <v>20</v>
      </c>
      <c r="F29">
        <v>150</v>
      </c>
      <c r="G29">
        <v>16</v>
      </c>
      <c r="I29">
        <v>1.55</v>
      </c>
      <c r="K29">
        <v>35</v>
      </c>
      <c r="L29">
        <v>5</v>
      </c>
      <c r="M29">
        <v>160</v>
      </c>
      <c r="N29">
        <v>35</v>
      </c>
      <c r="O29">
        <v>800</v>
      </c>
      <c r="P29">
        <v>800</v>
      </c>
      <c r="R29" t="s">
        <v>40</v>
      </c>
    </row>
    <row r="30" spans="1:18">
      <c r="A30" t="str">
        <f>Hyperlink("https://www.diodes.com/part/view/T16M35T800UB","T16M35T800UB")</f>
        <v>T16M35T800UB</v>
      </c>
      <c r="B30" t="str">
        <f>Hyperlink("https://www.diodes.com/assets/Datasheets/T16M10T800UB_T16M35T800UB.pdf","T16M10T800UB/T16M35T800UB Datasheet")</f>
        <v>T16M10T800UB/T16M35T800UB Datasheet</v>
      </c>
      <c r="C30" t="s">
        <v>45</v>
      </c>
      <c r="D30" t="s">
        <v>19</v>
      </c>
      <c r="E30" t="s">
        <v>25</v>
      </c>
      <c r="F30">
        <v>125</v>
      </c>
      <c r="G30">
        <v>16</v>
      </c>
      <c r="H30" t="s">
        <v>22</v>
      </c>
      <c r="I30">
        <v>1.6</v>
      </c>
      <c r="J30" t="s">
        <v>22</v>
      </c>
      <c r="K30">
        <v>35</v>
      </c>
      <c r="L30">
        <v>5</v>
      </c>
      <c r="M30">
        <v>130</v>
      </c>
      <c r="N30">
        <v>50</v>
      </c>
      <c r="O30">
        <v>800</v>
      </c>
      <c r="P30">
        <v>800</v>
      </c>
      <c r="Q30" t="s">
        <v>22</v>
      </c>
      <c r="R30" t="s">
        <v>46</v>
      </c>
    </row>
    <row r="31" spans="1:18">
      <c r="A31" t="str">
        <f>Hyperlink("https://www.diodes.com/part/view/T16M35T800UD","T16M35T800UD")</f>
        <v>T16M35T800UD</v>
      </c>
      <c r="B31" t="str">
        <f>Hyperlink("https://www.diodes.com/assets/Datasheets/T16M10T800UD_T16M35T800UD.pdf","T16M10T800UD/T16M35T800UD Datasheet")</f>
        <v>T16M10T800UD/T16M35T800UD Datasheet</v>
      </c>
      <c r="C31" t="s">
        <v>45</v>
      </c>
      <c r="D31" t="s">
        <v>19</v>
      </c>
      <c r="E31" t="s">
        <v>25</v>
      </c>
      <c r="F31">
        <v>125</v>
      </c>
      <c r="G31">
        <v>16</v>
      </c>
      <c r="H31" t="s">
        <v>22</v>
      </c>
      <c r="I31">
        <v>1.6</v>
      </c>
      <c r="J31" t="s">
        <v>22</v>
      </c>
      <c r="K31">
        <v>35</v>
      </c>
      <c r="L31">
        <v>5</v>
      </c>
      <c r="M31">
        <v>130</v>
      </c>
      <c r="N31">
        <v>50</v>
      </c>
      <c r="O31">
        <v>800</v>
      </c>
      <c r="P31">
        <v>800</v>
      </c>
      <c r="Q31" t="s">
        <v>22</v>
      </c>
      <c r="R31" t="s">
        <v>46</v>
      </c>
    </row>
    <row r="32" spans="1:18">
      <c r="A32" t="str">
        <f>Hyperlink("https://www.diodes.com/part/view/T16M50T800HD%28LS%29","T16M50T800HD(LS)")</f>
        <v>T16M50T800HD(LS)</v>
      </c>
      <c r="B32" t="str">
        <f>Hyperlink("https://www.diodes.com/assets/Datasheets/T16M50T800HD_LS.pdf","T16M50T800HD(LS) Datasheet")</f>
        <v>T16M50T800HD(LS) Datasheet</v>
      </c>
      <c r="C32" t="s">
        <v>48</v>
      </c>
      <c r="D32" t="s">
        <v>19</v>
      </c>
      <c r="E32" t="s">
        <v>20</v>
      </c>
      <c r="F32">
        <v>150</v>
      </c>
      <c r="G32">
        <v>16</v>
      </c>
      <c r="I32">
        <v>1.55</v>
      </c>
      <c r="K32">
        <v>50</v>
      </c>
      <c r="L32">
        <v>5</v>
      </c>
      <c r="M32">
        <v>160</v>
      </c>
      <c r="N32">
        <v>50</v>
      </c>
      <c r="O32">
        <v>800</v>
      </c>
      <c r="P32">
        <v>800</v>
      </c>
      <c r="R32" t="s">
        <v>40</v>
      </c>
    </row>
    <row r="33" spans="1:18">
      <c r="A33" t="str">
        <f>Hyperlink("https://www.diodes.com/part/view/T25M35T800HD%28LS%29","T25M35T800HD(LS)")</f>
        <v>T25M35T800HD(LS)</v>
      </c>
      <c r="B33" t="str">
        <f>Hyperlink("https://www.diodes.com/assets/Datasheets/T25M35T800HD_LS.pdf","T25M35T800HD(LS) Datasheet")</f>
        <v>T25M35T800HD(LS) Datasheet</v>
      </c>
      <c r="C33" t="s">
        <v>45</v>
      </c>
      <c r="D33" t="s">
        <v>19</v>
      </c>
      <c r="E33" t="s">
        <v>20</v>
      </c>
      <c r="F33">
        <v>150</v>
      </c>
      <c r="G33">
        <v>25</v>
      </c>
      <c r="I33">
        <v>1.55</v>
      </c>
      <c r="K33">
        <v>35</v>
      </c>
      <c r="L33">
        <v>5</v>
      </c>
      <c r="M33">
        <v>160</v>
      </c>
      <c r="N33">
        <v>50</v>
      </c>
      <c r="O33">
        <v>800</v>
      </c>
      <c r="P33">
        <v>800</v>
      </c>
      <c r="R33" t="s">
        <v>40</v>
      </c>
    </row>
    <row r="34" spans="1:18">
      <c r="A34" t="str">
        <f>Hyperlink("https://www.diodes.com/part/view/T4M10T600B%28LS%29","T4M10T600B(LS)")</f>
        <v>T4M10T600B(LS)</v>
      </c>
      <c r="B34" t="str">
        <f>Hyperlink("https://www.diodes.com/assets/Datasheets/T4M10T600B_LS.pdf","T4M10T600B(LS) Datasheet")</f>
        <v>T4M10T600B(LS) Datasheet</v>
      </c>
      <c r="C34" t="s">
        <v>45</v>
      </c>
      <c r="D34" t="s">
        <v>19</v>
      </c>
      <c r="E34" t="s">
        <v>20</v>
      </c>
      <c r="F34">
        <v>125</v>
      </c>
      <c r="G34">
        <v>4</v>
      </c>
      <c r="I34">
        <v>1.6</v>
      </c>
      <c r="K34">
        <v>35</v>
      </c>
      <c r="L34">
        <v>10</v>
      </c>
      <c r="M34">
        <v>40</v>
      </c>
      <c r="N34">
        <v>15</v>
      </c>
      <c r="O34">
        <v>600</v>
      </c>
      <c r="P34">
        <v>600</v>
      </c>
      <c r="R34" t="s">
        <v>40</v>
      </c>
    </row>
    <row r="35" spans="1:18">
      <c r="A35" t="str">
        <f>Hyperlink("https://www.diodes.com/part/view/T4M35T600B%28LS%29","T4M35T600B(LS)")</f>
        <v>T4M35T600B(LS)</v>
      </c>
      <c r="B35" t="str">
        <f>Hyperlink("https://www.diodes.com/assets/Datasheets/T4M35T600B_LS.pdf","T4M35T600B(LS) Datasheet")</f>
        <v>T4M35T600B(LS) Datasheet</v>
      </c>
      <c r="C35" t="s">
        <v>45</v>
      </c>
      <c r="D35" t="s">
        <v>19</v>
      </c>
      <c r="E35" t="s">
        <v>20</v>
      </c>
      <c r="F35">
        <v>125</v>
      </c>
      <c r="G35">
        <v>4</v>
      </c>
      <c r="I35">
        <v>1.6</v>
      </c>
      <c r="K35">
        <v>35</v>
      </c>
      <c r="L35">
        <v>10</v>
      </c>
      <c r="M35">
        <v>40</v>
      </c>
      <c r="N35">
        <v>35</v>
      </c>
      <c r="O35">
        <v>600</v>
      </c>
      <c r="P35">
        <v>600</v>
      </c>
      <c r="R35" t="s">
        <v>40</v>
      </c>
    </row>
    <row r="36" spans="1:18">
      <c r="A36" t="str">
        <f>Hyperlink("https://www.diodes.com/part/view/T8M10T800UB","T8M10T800UB")</f>
        <v>T8M10T800UB</v>
      </c>
      <c r="B36" t="str">
        <f>Hyperlink("https://www.diodes.com/assets/Datasheets/T8M10T800UB_T8M35T800UB.pdf","T8M10T800UB/T8M35T800UB Datasheet")</f>
        <v>T8M10T800UB/T8M35T800UB Datasheet</v>
      </c>
      <c r="C36" t="s">
        <v>45</v>
      </c>
      <c r="D36" t="s">
        <v>19</v>
      </c>
      <c r="E36" t="s">
        <v>25</v>
      </c>
      <c r="F36">
        <v>125</v>
      </c>
      <c r="G36">
        <v>8</v>
      </c>
      <c r="H36" t="s">
        <v>22</v>
      </c>
      <c r="I36">
        <v>1.6</v>
      </c>
      <c r="J36" t="s">
        <v>22</v>
      </c>
      <c r="K36">
        <v>10</v>
      </c>
      <c r="L36">
        <v>5</v>
      </c>
      <c r="M36" t="s">
        <v>49</v>
      </c>
      <c r="N36">
        <v>15</v>
      </c>
      <c r="O36">
        <v>800</v>
      </c>
      <c r="P36">
        <v>800</v>
      </c>
      <c r="Q36" t="s">
        <v>22</v>
      </c>
      <c r="R36" t="s">
        <v>46</v>
      </c>
    </row>
    <row r="37" spans="1:18">
      <c r="A37" t="str">
        <f>Hyperlink("https://www.diodes.com/part/view/T8M10T800UD","T8M10T800UD")</f>
        <v>T8M10T800UD</v>
      </c>
      <c r="B37" t="str">
        <f>Hyperlink("https://www.diodes.com/assets/Datasheets/T8M10T800UD_T8M35T800UD.pdf","T8M10T800UD/T8M35T800UD Datasheet")</f>
        <v>T8M10T800UD/T8M35T800UD Datasheet</v>
      </c>
      <c r="C37" t="s">
        <v>45</v>
      </c>
      <c r="D37" t="s">
        <v>19</v>
      </c>
      <c r="E37" t="s">
        <v>25</v>
      </c>
      <c r="F37">
        <v>125</v>
      </c>
      <c r="G37">
        <v>8</v>
      </c>
      <c r="H37" t="s">
        <v>22</v>
      </c>
      <c r="I37">
        <v>1.6</v>
      </c>
      <c r="J37" t="s">
        <v>22</v>
      </c>
      <c r="K37">
        <v>10</v>
      </c>
      <c r="L37">
        <v>5</v>
      </c>
      <c r="M37" t="s">
        <v>49</v>
      </c>
      <c r="N37">
        <v>15</v>
      </c>
      <c r="O37">
        <v>800</v>
      </c>
      <c r="P37">
        <v>800</v>
      </c>
      <c r="Q37" t="s">
        <v>22</v>
      </c>
      <c r="R37" t="s">
        <v>46</v>
      </c>
    </row>
    <row r="38" spans="1:18">
      <c r="A38" t="str">
        <f>Hyperlink("https://www.diodes.com/part/view/T8M10T800UE","T8M10T800UE")</f>
        <v>T8M10T800UE</v>
      </c>
      <c r="B38" t="str">
        <f>Hyperlink("https://www.diodes.com/assets/Datasheets/T8M10T800UE_T8M35T800UE.pdf","T8M10T800UE/T8M35T800UE Datasheet")</f>
        <v>T8M10T800UE/T8M35T800UE Datasheet</v>
      </c>
      <c r="C38" t="s">
        <v>45</v>
      </c>
      <c r="D38" t="s">
        <v>19</v>
      </c>
      <c r="E38" t="s">
        <v>25</v>
      </c>
      <c r="F38">
        <v>125</v>
      </c>
      <c r="G38">
        <v>8</v>
      </c>
      <c r="H38" t="s">
        <v>22</v>
      </c>
      <c r="I38">
        <v>1.6</v>
      </c>
      <c r="J38" t="s">
        <v>22</v>
      </c>
      <c r="K38">
        <v>10</v>
      </c>
      <c r="L38">
        <v>5</v>
      </c>
      <c r="M38" t="s">
        <v>49</v>
      </c>
      <c r="N38">
        <v>15</v>
      </c>
      <c r="O38">
        <v>800</v>
      </c>
      <c r="P38">
        <v>800</v>
      </c>
      <c r="Q38" t="s">
        <v>22</v>
      </c>
      <c r="R38" t="s">
        <v>50</v>
      </c>
    </row>
    <row r="39" spans="1:18">
      <c r="A39" t="str">
        <f>Hyperlink("https://www.diodes.com/part/view/T8M30T800HC%28LS%29","T8M30T800HC(LS)")</f>
        <v>T8M30T800HC(LS)</v>
      </c>
      <c r="B39" t="str">
        <f>Hyperlink("https://www.diodes.com/assets/Datasheets/T8M30T800HC_LS.pdf","T8M30T800HC(LS) Datasheet")</f>
        <v>T8M30T800HC(LS) Datasheet</v>
      </c>
      <c r="C39" t="s">
        <v>51</v>
      </c>
      <c r="D39" t="s">
        <v>19</v>
      </c>
      <c r="E39" t="s">
        <v>25</v>
      </c>
      <c r="F39">
        <v>150</v>
      </c>
      <c r="G39">
        <v>8</v>
      </c>
      <c r="H39" t="s">
        <v>22</v>
      </c>
      <c r="I39">
        <v>1.5</v>
      </c>
      <c r="J39" t="s">
        <v>22</v>
      </c>
      <c r="K39">
        <v>30</v>
      </c>
      <c r="L39">
        <v>5</v>
      </c>
      <c r="M39">
        <v>80</v>
      </c>
      <c r="N39">
        <v>35</v>
      </c>
      <c r="O39">
        <v>700</v>
      </c>
      <c r="P39">
        <v>800</v>
      </c>
      <c r="R39" t="s">
        <v>52</v>
      </c>
    </row>
    <row r="40" spans="1:18">
      <c r="A40" t="str">
        <f>Hyperlink("https://www.diodes.com/part/view/T8M35T800UB","T8M35T800UB")</f>
        <v>T8M35T800UB</v>
      </c>
      <c r="B40" t="str">
        <f>Hyperlink("https://www.diodes.com/assets/Datasheets/T8M10T800UB_T8M35T800UB.pdf","T8M10T800UB/T8M35T800UB Datasheet")</f>
        <v>T8M10T800UB/T8M35T800UB Datasheet</v>
      </c>
      <c r="C40" t="s">
        <v>45</v>
      </c>
      <c r="D40" t="s">
        <v>19</v>
      </c>
      <c r="E40" t="s">
        <v>25</v>
      </c>
      <c r="F40">
        <v>125</v>
      </c>
      <c r="G40">
        <v>8</v>
      </c>
      <c r="H40" t="s">
        <v>22</v>
      </c>
      <c r="I40">
        <v>1.6</v>
      </c>
      <c r="J40" t="s">
        <v>22</v>
      </c>
      <c r="K40">
        <v>35</v>
      </c>
      <c r="L40">
        <v>5</v>
      </c>
      <c r="M40" t="s">
        <v>49</v>
      </c>
      <c r="N40">
        <v>50</v>
      </c>
      <c r="O40">
        <v>800</v>
      </c>
      <c r="P40">
        <v>800</v>
      </c>
      <c r="Q40" t="s">
        <v>22</v>
      </c>
      <c r="R40" t="s">
        <v>46</v>
      </c>
    </row>
    <row r="41" spans="1:18">
      <c r="A41" t="str">
        <f>Hyperlink("https://www.diodes.com/part/view/T8M35T800UD","T8M35T800UD")</f>
        <v>T8M35T800UD</v>
      </c>
      <c r="B41" t="str">
        <f>Hyperlink("https://www.diodes.com/assets/Datasheets/T8M10T800UD_T8M35T800UD.pdf","T8M10T800UD/T8M35T800UD Datasheet")</f>
        <v>T8M10T800UD/T8M35T800UD Datasheet</v>
      </c>
      <c r="C41" t="s">
        <v>45</v>
      </c>
      <c r="D41" t="s">
        <v>19</v>
      </c>
      <c r="E41" t="s">
        <v>25</v>
      </c>
      <c r="F41">
        <v>125</v>
      </c>
      <c r="G41">
        <v>8</v>
      </c>
      <c r="H41" t="s">
        <v>22</v>
      </c>
      <c r="I41">
        <v>1.6</v>
      </c>
      <c r="J41" t="s">
        <v>22</v>
      </c>
      <c r="K41">
        <v>35</v>
      </c>
      <c r="L41">
        <v>5</v>
      </c>
      <c r="M41" t="s">
        <v>49</v>
      </c>
      <c r="N41">
        <v>50</v>
      </c>
      <c r="O41">
        <v>800</v>
      </c>
      <c r="P41">
        <v>800</v>
      </c>
      <c r="Q41" t="s">
        <v>22</v>
      </c>
      <c r="R41" t="s">
        <v>46</v>
      </c>
    </row>
    <row r="42" spans="1:18">
      <c r="A42" t="str">
        <f>Hyperlink("https://www.diodes.com/part/view/T8M35T800UE","T8M35T800UE")</f>
        <v>T8M35T800UE</v>
      </c>
      <c r="B42" t="str">
        <f>Hyperlink("https://www.diodes.com/assets/Datasheets/T8M10T800UE_T8M35T800UE.pdf","T8M10T800UE/T8M35T800UE Datasheet")</f>
        <v>T8M10T800UE/T8M35T800UE Datasheet</v>
      </c>
      <c r="C42" t="s">
        <v>45</v>
      </c>
      <c r="D42" t="s">
        <v>19</v>
      </c>
      <c r="E42" t="s">
        <v>25</v>
      </c>
      <c r="F42">
        <v>125</v>
      </c>
      <c r="G42">
        <v>8</v>
      </c>
      <c r="H42" t="s">
        <v>22</v>
      </c>
      <c r="I42">
        <v>1.6</v>
      </c>
      <c r="J42" t="s">
        <v>22</v>
      </c>
      <c r="K42">
        <v>35</v>
      </c>
      <c r="L42">
        <v>5</v>
      </c>
      <c r="M42" t="s">
        <v>49</v>
      </c>
      <c r="N42">
        <v>50</v>
      </c>
      <c r="O42">
        <v>800</v>
      </c>
      <c r="P42">
        <v>800</v>
      </c>
      <c r="Q42" t="s">
        <v>22</v>
      </c>
      <c r="R42" t="s">
        <v>50</v>
      </c>
    </row>
    <row r="43" spans="1:18">
      <c r="A43" t="str">
        <f>Hyperlink("https://www.diodes.com/part/view/T8M50T600B%28LS%29","T8M50T600B(LS)")</f>
        <v>T8M50T600B(LS)</v>
      </c>
      <c r="B43" t="str">
        <f>Hyperlink("https://www.diodes.com/assets/Datasheets/T8M50T600B_LS.pdf","T8M50T600B(LS) Datasheet")</f>
        <v>T8M50T600B(LS) Datasheet</v>
      </c>
      <c r="C43" t="s">
        <v>45</v>
      </c>
      <c r="D43" t="s">
        <v>19</v>
      </c>
      <c r="E43" t="s">
        <v>20</v>
      </c>
      <c r="F43">
        <v>125</v>
      </c>
      <c r="G43">
        <v>8</v>
      </c>
      <c r="I43">
        <v>1.6</v>
      </c>
      <c r="K43">
        <v>5</v>
      </c>
      <c r="L43">
        <v>10</v>
      </c>
      <c r="M43">
        <v>80</v>
      </c>
      <c r="N43">
        <v>50</v>
      </c>
      <c r="O43">
        <v>600</v>
      </c>
      <c r="P43">
        <v>600</v>
      </c>
      <c r="R43" t="s">
        <v>40</v>
      </c>
    </row>
    <row r="44" spans="1:18">
      <c r="A44" t="str">
        <f>Hyperlink("https://www.diodes.com/part/view/T8M5F600B%28LS%29","T8M5F600B(LS)")</f>
        <v>T8M5F600B(LS)</v>
      </c>
      <c r="B44" t="str">
        <f>Hyperlink("https://www.diodes.com/assets/Datasheets/T8M5F600B_LS.pdf","T8M5F600B(LS) Datasheet")</f>
        <v>T8M5F600B(LS) Datasheet</v>
      </c>
      <c r="C44" t="s">
        <v>45</v>
      </c>
      <c r="D44" t="s">
        <v>19</v>
      </c>
      <c r="E44" t="s">
        <v>20</v>
      </c>
      <c r="F44">
        <v>110</v>
      </c>
      <c r="G44">
        <v>8</v>
      </c>
      <c r="I44">
        <v>1.65</v>
      </c>
      <c r="K44">
        <v>10</v>
      </c>
      <c r="L44">
        <v>10</v>
      </c>
      <c r="M44">
        <v>80</v>
      </c>
      <c r="N44">
        <v>10</v>
      </c>
      <c r="O44">
        <v>600</v>
      </c>
      <c r="P44">
        <v>600</v>
      </c>
      <c r="R44" t="s">
        <v>40</v>
      </c>
    </row>
    <row r="45" spans="1:18">
      <c r="A45" t="str">
        <f>Hyperlink("https://www.diodes.com/part/view/TB0640HL","TB0640HL")</f>
        <v>TB0640HL</v>
      </c>
      <c r="B45" t="str">
        <f>Hyperlink("https://www.diodes.com/assets/Datasheets/TB0640HL.pdf","TB0640HL Datasheet")</f>
        <v>TB0640HL Datasheet</v>
      </c>
      <c r="C45" t="s">
        <v>53</v>
      </c>
      <c r="D45" t="s">
        <v>19</v>
      </c>
      <c r="E45" t="s">
        <v>20</v>
      </c>
      <c r="F45">
        <v>150</v>
      </c>
      <c r="G45" t="s">
        <v>22</v>
      </c>
      <c r="H45">
        <v>800</v>
      </c>
      <c r="I45">
        <v>3.5</v>
      </c>
      <c r="J45">
        <v>77</v>
      </c>
      <c r="K45" t="s">
        <v>22</v>
      </c>
      <c r="L45">
        <v>5</v>
      </c>
      <c r="M45" t="s">
        <v>22</v>
      </c>
      <c r="N45">
        <v>800</v>
      </c>
      <c r="O45">
        <v>58</v>
      </c>
      <c r="P45">
        <v>58</v>
      </c>
      <c r="Q45">
        <v>150</v>
      </c>
      <c r="R45" t="s">
        <v>54</v>
      </c>
    </row>
  </sheetData>
  <hyperlinks>
    <hyperlink ref="A2" r:id="rId_hyperlink_1" tooltip="H105C(LS)" display="H105C(LS)"/>
    <hyperlink ref="B2" r:id="rId_hyperlink_2" tooltip="H105C(LS) Datasheet" display="H105C(LS) Datasheet"/>
    <hyperlink ref="A3" r:id="rId_hyperlink_3" tooltip="H105E" display="H105E"/>
    <hyperlink ref="B3" r:id="rId_hyperlink_4" tooltip="H105E Datasheet" display="H105E Datasheet"/>
    <hyperlink ref="A4" r:id="rId_hyperlink_5" tooltip="H105H(LS)" display="H105H(LS)"/>
    <hyperlink ref="B4" r:id="rId_hyperlink_6" tooltip="H105H(LS) Datasheet" display="H105H(LS) Datasheet"/>
    <hyperlink ref="A5" r:id="rId_hyperlink_7" tooltip="MCR100-8(LS)" display="MCR100-8(LS)"/>
    <hyperlink ref="B5" r:id="rId_hyperlink_8" tooltip="MCR100-8(LS) Datasheet" display="MCR100-8(LS) Datasheet"/>
    <hyperlink ref="A6" r:id="rId_hyperlink_9" tooltip="S08M02600A(LS)" display="S08M02600A(LS)"/>
    <hyperlink ref="B6" r:id="rId_hyperlink_10" tooltip="S08xxA SERIES Datasheet" display="S08xxA SERIES Datasheet"/>
    <hyperlink ref="A7" r:id="rId_hyperlink_11" tooltip="S08U25600A(LS)" display="S08U25600A(LS)"/>
    <hyperlink ref="B7" r:id="rId_hyperlink_12" tooltip="S08xxA SERIES Datasheet" display="S08xxA SERIES Datasheet"/>
    <hyperlink ref="A8" r:id="rId_hyperlink_13" tooltip="S08U50600A(LS)" display="S08U50600A(LS)"/>
    <hyperlink ref="B8" r:id="rId_hyperlink_14" tooltip="S08xxA SERIES Datasheet" display="S08xxA SERIES Datasheet"/>
    <hyperlink ref="A9" r:id="rId_hyperlink_15" tooltip="S12M15600B(LS)" display="S12M15600B(LS)"/>
    <hyperlink ref="B9" r:id="rId_hyperlink_16" tooltip="S12M15600B (LS) Datasheet" display="S12M15600B (LS) Datasheet"/>
    <hyperlink ref="A10" r:id="rId_hyperlink_17" tooltip="S1U50700A(LS)" display="S1U50700A(LS)"/>
    <hyperlink ref="B10" r:id="rId_hyperlink_18" tooltip="S1U50700A(LS) Datasheet" display="S1U50700A(LS) Datasheet"/>
    <hyperlink ref="A11" r:id="rId_hyperlink_19" tooltip="S1VM02600A(LS)" display="S1VM02600A(LS)"/>
    <hyperlink ref="B11" r:id="rId_hyperlink_20" tooltip="S1VM02600A(LS) Datasheet" display="S1VM02600A(LS) Datasheet"/>
    <hyperlink ref="A12" r:id="rId_hyperlink_21" tooltip="S4M02600F(LS)" display="S4M02600F(LS)"/>
    <hyperlink ref="B12" r:id="rId_hyperlink_22" tooltip="S4M02600F(LS) Datasheet" display="S4M02600F(LS) Datasheet"/>
    <hyperlink ref="A13" r:id="rId_hyperlink_23" tooltip="S8M02600B(LS)" display="S8M02600B(LS)"/>
    <hyperlink ref="B13" r:id="rId_hyperlink_24" tooltip="S8M02600B(LS) Datasheet" display="S8M02600B(LS) Datasheet"/>
    <hyperlink ref="A14" r:id="rId_hyperlink_25" tooltip="SD1A150A(LS)" display="SD1A150A(LS)"/>
    <hyperlink ref="B14" r:id="rId_hyperlink_26" tooltip="SD1A150A(LS) Datasheet" display="SD1A150A(LS) Datasheet"/>
    <hyperlink ref="A15" r:id="rId_hyperlink_27" tooltip="SD1A240A" display="SD1A240A"/>
    <hyperlink ref="B15" r:id="rId_hyperlink_28" tooltip="SD1A240A Datasheet" display="SD1A240A Datasheet"/>
    <hyperlink ref="A16" r:id="rId_hyperlink_29" tooltip="T12M10T800UB" display="T12M10T800UB"/>
    <hyperlink ref="B16" r:id="rId_hyperlink_30" tooltip="T12M10T800UB/T12M35T800UB Datasheet" display="T12M10T800UB/T12M35T800UB Datasheet"/>
    <hyperlink ref="A17" r:id="rId_hyperlink_31" tooltip="T12M10T800UD" display="T12M10T800UD"/>
    <hyperlink ref="B17" r:id="rId_hyperlink_32" tooltip="T12M10T800UD/T12M35T800UD Datasheet" display="T12M10T800UD/T12M35T800UD Datasheet"/>
    <hyperlink ref="A18" r:id="rId_hyperlink_33" tooltip="T12M35T600B(LS)" display="T12M35T600B(LS)"/>
    <hyperlink ref="B18" r:id="rId_hyperlink_34" tooltip="T12M35T600B(LS) Datasheet" display="T12M35T600B(LS) Datasheet"/>
    <hyperlink ref="A19" r:id="rId_hyperlink_35" tooltip="T12M35T800UB" display="T12M35T800UB"/>
    <hyperlink ref="B19" r:id="rId_hyperlink_36" tooltip="T12M10T800UB/T12M35T800UB Datasheet" display="T12M10T800UB/T12M35T800UB Datasheet"/>
    <hyperlink ref="A20" r:id="rId_hyperlink_37" tooltip="T12M35T800UD" display="T12M35T800UD"/>
    <hyperlink ref="B20" r:id="rId_hyperlink_38" tooltip="T12M10T800UD/T12M35T800UD Datasheet" display="T12M10T800UD/T12M35T800UD Datasheet"/>
    <hyperlink ref="A21" r:id="rId_hyperlink_39" tooltip="T12M50F600B(LS)" display="T12M50F600B(LS)"/>
    <hyperlink ref="B21" r:id="rId_hyperlink_40" tooltip="T12M50F600B(LS) Datasheet" display="T12M50F600B(LS) Datasheet"/>
    <hyperlink ref="A22" r:id="rId_hyperlink_41" tooltip="T12M50T800HD(LS)" display="T12M50T800HD(LS)"/>
    <hyperlink ref="B22" r:id="rId_hyperlink_42" tooltip="T12M50T800HD(LS) Datasheet" display="T12M50T800HD(LS) Datasheet"/>
    <hyperlink ref="A23" r:id="rId_hyperlink_43" tooltip="T12M5T600B(LS)" display="T12M5T600B(LS)"/>
    <hyperlink ref="B23" r:id="rId_hyperlink_44" tooltip="T12M5T600B(LS) Datasheet" display="T12M5T600B(LS) Datasheet"/>
    <hyperlink ref="A24" r:id="rId_hyperlink_45" tooltip="T16M10T800HD(LS)" display="T16M10T800HD(LS)"/>
    <hyperlink ref="B24" r:id="rId_hyperlink_46" tooltip="T16M10T800HD(LS) Datasheet" display="T16M10T800HD(LS) Datasheet"/>
    <hyperlink ref="A25" r:id="rId_hyperlink_47" tooltip="T16M10T800UB" display="T16M10T800UB"/>
    <hyperlink ref="B25" r:id="rId_hyperlink_48" tooltip="T16M10T800UB/T16M35T800UB Datasheet" display="T16M10T800UB/T16M35T800UB Datasheet"/>
    <hyperlink ref="A26" r:id="rId_hyperlink_49" tooltip="T16M10T800UD" display="T16M10T800UD"/>
    <hyperlink ref="B26" r:id="rId_hyperlink_50" tooltip="T16M10T800UD/T16M35T800UD Datasheet" display="T16M10T800UD/T16M35T800UD Datasheet"/>
    <hyperlink ref="A27" r:id="rId_hyperlink_51" tooltip="T16M25F800HD(LS)" display="T16M25F800HD(LS)"/>
    <hyperlink ref="B27" r:id="rId_hyperlink_52" tooltip="T16M25F800HD(LS) Datasheet" display="T16M25F800HD(LS) Datasheet"/>
    <hyperlink ref="A28" r:id="rId_hyperlink_53" tooltip="T16M35T600B(LS)" display="T16M35T600B(LS)"/>
    <hyperlink ref="B28" r:id="rId_hyperlink_54" tooltip="T16M35T600B(LS) Datasheet" display="T16M35T600B(LS) Datasheet"/>
    <hyperlink ref="A29" r:id="rId_hyperlink_55" tooltip="T16M35T800HD(LS)" display="T16M35T800HD(LS)"/>
    <hyperlink ref="B29" r:id="rId_hyperlink_56" tooltip="T16M35T800HD(LS) Datasheet" display="T16M35T800HD(LS) Datasheet"/>
    <hyperlink ref="A30" r:id="rId_hyperlink_57" tooltip="T16M35T800UB" display="T16M35T800UB"/>
    <hyperlink ref="B30" r:id="rId_hyperlink_58" tooltip="T16M10T800UB/T16M35T800UB Datasheet" display="T16M10T800UB/T16M35T800UB Datasheet"/>
    <hyperlink ref="A31" r:id="rId_hyperlink_59" tooltip="T16M35T800UD" display="T16M35T800UD"/>
    <hyperlink ref="B31" r:id="rId_hyperlink_60" tooltip="T16M10T800UD/T16M35T800UD Datasheet" display="T16M10T800UD/T16M35T800UD Datasheet"/>
    <hyperlink ref="A32" r:id="rId_hyperlink_61" tooltip="T16M50T800HD(LS)" display="T16M50T800HD(LS)"/>
    <hyperlink ref="B32" r:id="rId_hyperlink_62" tooltip="T16M50T800HD(LS) Datasheet" display="T16M50T800HD(LS) Datasheet"/>
    <hyperlink ref="A33" r:id="rId_hyperlink_63" tooltip="T25M35T800HD(LS)" display="T25M35T800HD(LS)"/>
    <hyperlink ref="B33" r:id="rId_hyperlink_64" tooltip="T25M35T800HD(LS) Datasheet" display="T25M35T800HD(LS) Datasheet"/>
    <hyperlink ref="A34" r:id="rId_hyperlink_65" tooltip="T4M10T600B(LS)" display="T4M10T600B(LS)"/>
    <hyperlink ref="B34" r:id="rId_hyperlink_66" tooltip="T4M10T600B(LS) Datasheet" display="T4M10T600B(LS) Datasheet"/>
    <hyperlink ref="A35" r:id="rId_hyperlink_67" tooltip="T4M35T600B(LS)" display="T4M35T600B(LS)"/>
    <hyperlink ref="B35" r:id="rId_hyperlink_68" tooltip="T4M35T600B(LS) Datasheet" display="T4M35T600B(LS) Datasheet"/>
    <hyperlink ref="A36" r:id="rId_hyperlink_69" tooltip="T8M10T800UB" display="T8M10T800UB"/>
    <hyperlink ref="B36" r:id="rId_hyperlink_70" tooltip="T8M10T800UB/T8M35T800UB Datasheet" display="T8M10T800UB/T8M35T800UB Datasheet"/>
    <hyperlink ref="A37" r:id="rId_hyperlink_71" tooltip="T8M10T800UD" display="T8M10T800UD"/>
    <hyperlink ref="B37" r:id="rId_hyperlink_72" tooltip="T8M10T800UD/T8M35T800UD Datasheet" display="T8M10T800UD/T8M35T800UD Datasheet"/>
    <hyperlink ref="A38" r:id="rId_hyperlink_73" tooltip="T8M10T800UE" display="T8M10T800UE"/>
    <hyperlink ref="B38" r:id="rId_hyperlink_74" tooltip="T8M10T800UE/T8M35T800UE Datasheet" display="T8M10T800UE/T8M35T800UE Datasheet"/>
    <hyperlink ref="A39" r:id="rId_hyperlink_75" tooltip="T8M30T800HC(LS)" display="T8M30T800HC(LS)"/>
    <hyperlink ref="B39" r:id="rId_hyperlink_76" tooltip="T8M30T800HC(LS) Datasheet" display="T8M30T800HC(LS) Datasheet"/>
    <hyperlink ref="A40" r:id="rId_hyperlink_77" tooltip="T8M35T800UB" display="T8M35T800UB"/>
    <hyperlink ref="B40" r:id="rId_hyperlink_78" tooltip="T8M10T800UB/T8M35T800UB Datasheet" display="T8M10T800UB/T8M35T800UB Datasheet"/>
    <hyperlink ref="A41" r:id="rId_hyperlink_79" tooltip="T8M35T800UD" display="T8M35T800UD"/>
    <hyperlink ref="B41" r:id="rId_hyperlink_80" tooltip="T8M10T800UD/T8M35T800UD Datasheet" display="T8M10T800UD/T8M35T800UD Datasheet"/>
    <hyperlink ref="A42" r:id="rId_hyperlink_81" tooltip="T8M35T800UE" display="T8M35T800UE"/>
    <hyperlink ref="B42" r:id="rId_hyperlink_82" tooltip="T8M10T800UE/T8M35T800UE Datasheet" display="T8M10T800UE/T8M35T800UE Datasheet"/>
    <hyperlink ref="A43" r:id="rId_hyperlink_83" tooltip="T8M50T600B(LS)" display="T8M50T600B(LS)"/>
    <hyperlink ref="B43" r:id="rId_hyperlink_84" tooltip="T8M50T600B(LS) Datasheet" display="T8M50T600B(LS) Datasheet"/>
    <hyperlink ref="A44" r:id="rId_hyperlink_85" tooltip="T8M5F600B(LS)" display="T8M5F600B(LS)"/>
    <hyperlink ref="B44" r:id="rId_hyperlink_86" tooltip="T8M5F600B(LS) Datasheet" display="T8M5F600B(LS) Datasheet"/>
    <hyperlink ref="A45" r:id="rId_hyperlink_87" tooltip="TB0640HL" display="TB0640HL"/>
    <hyperlink ref="B45" r:id="rId_hyperlink_88" tooltip="TB0640HL Datasheet" display="TB0640HL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2024-05-07T23:22:58-05:00</dcterms:created>
  <dcterms:modified xsi:type="dcterms:W3CDTF">2024-05-07T23:22:58-05:00</dcterms:modified>
  <dc:title>Untitled Spreadsheet</dc:title>
  <dc:description/>
  <dc:subject/>
  <cp:keywords/>
  <cp:category/>
</cp:coreProperties>
</file>