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<sst xmlns="http://schemas.openxmlformats.org/spreadsheetml/2006/main" uniqueCount="201">
  <si>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</si>
  <si>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</si>
  <si>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</si>
  <si>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</si>
  <si>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</si>
  <si>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</si>
  <si>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Iq (typ) (µA)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</si>
  <si>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Iq (max) (µA)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</si>
  <si>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options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</si>
  <si>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Iout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</si>
  <si>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Vin (Max)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</si>
  <si>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Vin (Min)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</si>
  <si>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Vout (min)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</si>
  <si>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Vout (max)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</si>
  <si>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Fixed Vout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</si>
  <si>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Adjustable VFB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</si>
  <si>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Accuracy 25C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</si>
  <si>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Noise uV RMS 10-100 kHz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</si>
  <si>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VDROPOUT (Max) (V) at Max Current and Max Ouput Voltage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</si>
  <si>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PSRR (dB) 1kHz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</si>
  <si>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Temperature (Ambient) (°C)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</si>
  <si>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Enable Active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</si>
  <si>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</si>
  <si>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Discharge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</si>
  <si>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Power Good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</si>
  <si>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Reverse Protection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</si>
  <si>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VCTL Function</t>
    </r>
  </si>
  <si>
    <t>Packages</t>
  </si>
  <si>
    <t>300MA Low Dropout (LDO) Linear Regulator</t>
  </si>
  <si>
    <t>Standard</t>
  </si>
  <si>
    <t>No</t>
  </si>
  <si>
    <t>LDO</t>
  </si>
  <si>
    <t>Fixed</t>
  </si>
  <si>
    <t>1.5, 1.8, 2.0, 2.5, 2.8, 3.0, 3.3, 3.5</t>
  </si>
  <si>
    <t>-40~85</t>
  </si>
  <si>
    <t>SC59, SOT23, SOT89</t>
  </si>
  <si>
    <t>300MA Low-Noise CMOS LDO</t>
  </si>
  <si>
    <t>Yes (High)</t>
  </si>
  <si>
    <t>SOT25</t>
  </si>
  <si>
    <t>600MA CMOS LDO Regulator with ENABLE</t>
  </si>
  <si>
    <t>1.2, 1.8, 2.5, 2.6, 3.3</t>
  </si>
  <si>
    <t>Yes</t>
  </si>
  <si>
    <t>SO-8, SOT25, SOT89-5</t>
  </si>
  <si>
    <t>1A Low Noise CMOS LDO Regulator with ENABLE</t>
  </si>
  <si>
    <t>Adjustable &amp; Fixed</t>
  </si>
  <si>
    <t>1.2, 1.5, 1.8, 2.5, 3.3</t>
  </si>
  <si>
    <t>SO-8, SO-8EP, SOT223, SOT25, TO252 (DPAK)</t>
  </si>
  <si>
    <t>1.2, 1.8, 2.5, 3.3</t>
  </si>
  <si>
    <t>SO-8, SOT89-5</t>
  </si>
  <si>
    <t>High Speed, Extremely Low Noise LDO Regulator</t>
  </si>
  <si>
    <t>1.2, 1.3, 1.5, 1.8, 2.5, 2.8, 3.0, 3.2, 3.3, 3.6, 4.0, 5.0</t>
  </si>
  <si>
    <t>SOT23, SOT89, TO92</t>
  </si>
  <si>
    <t>1.2, 1.3, 1.5, 1.8,  2.5, 2.8, 3.0, 3.2, 3.3</t>
  </si>
  <si>
    <t>SC59, SOT23, SOT25</t>
  </si>
  <si>
    <t>300MA, High Speed, Extremely Low Noise CMOS LDO Regulator</t>
  </si>
  <si>
    <t>1.8, 2.5, 2.8,  3.0, 3.3, 4.15, 4.2</t>
  </si>
  <si>
    <t>SC59, SOT23, SOT25, SOT353</t>
  </si>
  <si>
    <t>300MA High Speed, Extremely Low Noise CMOS LDO Regulator</t>
  </si>
  <si>
    <t>Adjustable</t>
  </si>
  <si>
    <t>1.0, 1.2, 1.5, 1.8, 2.5, 2.8, 3.0, 3.3, 4.2, 4.75</t>
  </si>
  <si>
    <t>SOT23, SOT25, SOT89</t>
  </si>
  <si>
    <t>1.0, 1.2, 1.5, 1.8, 2.5,  2.8, 3.0, 3.3, 3.9, 4.2, 4.75, 5.2</t>
  </si>
  <si>
    <t>1.0,  1.2, 3.3</t>
  </si>
  <si>
    <t>2A CMOS LDO Regulator</t>
  </si>
  <si>
    <t>1.2, 1.5, 1.8, 2.5</t>
  </si>
  <si>
    <t>Open Drain</t>
  </si>
  <si>
    <t>SO-8</t>
  </si>
  <si>
    <t>Peak 3A CMOS LDO Regulator with ENABLE and Power Good</t>
  </si>
  <si>
    <t>250MA Ultra Low Quiescent Current CMOS LDO</t>
  </si>
  <si>
    <t>1.2, 1.4, 1.5, 1.8, 2.1,  2.5, 2.8, 3.0, 3.3, 3.6, 4.0</t>
  </si>
  <si>
    <t>SOT23, SOT25</t>
  </si>
  <si>
    <t>150MA RF ULDO Regulator</t>
  </si>
  <si>
    <t>2.5, 2.6,  2.8, 3.0, 3.3</t>
  </si>
  <si>
    <t>Rerverse Current</t>
  </si>
  <si>
    <t>SOT25, SOT89</t>
  </si>
  <si>
    <t>Wide Input Voltage Range, 200MA ULDO Regulator</t>
  </si>
  <si>
    <t>1.5, 1.8, 2.5,  2.8, 3.0, 3.3, 5.0</t>
  </si>
  <si>
    <t>300MA RF ULDO Regulator</t>
  </si>
  <si>
    <t>2.5, 2.8, 3.0,  3.3, 3.6, 4.0, 5.0</t>
  </si>
  <si>
    <t>500MA Low Noise LDO Regulator</t>
  </si>
  <si>
    <t>2.5,  3.0, 3.3</t>
  </si>
  <si>
    <t>SO-8, SOT223</t>
  </si>
  <si>
    <t>DDR Bus Termination Regulator</t>
  </si>
  <si>
    <t>VREFIN</t>
  </si>
  <si>
    <t>N/A</t>
  </si>
  <si>
    <t>600MA Low Dropout Regulator with POK</t>
  </si>
  <si>
    <t>SO-8EP, U-DFN3030-10</t>
  </si>
  <si>
    <t>1.2A Low Dropout Regulator with POK</t>
  </si>
  <si>
    <t>SO-8EP</t>
  </si>
  <si>
    <t>1.5A Low Dropout Linear Regulator with Programmable Soft-Start</t>
  </si>
  <si>
    <t>3A Ultra Low Dropout Linear Regulator with ENABLE</t>
  </si>
  <si>
    <t>MSOP-8EP, SO-8EP, U-DFN3030-10</t>
  </si>
  <si>
    <t>3A, Ultra Low Noise, High Accuracy, LDO Voltage Regulator</t>
  </si>
  <si>
    <t>W-QFN3535-20 (Type A1)</t>
  </si>
  <si>
    <t>600MA CMOS LDO</t>
  </si>
  <si>
    <t>SO-8, SOT89</t>
  </si>
  <si>
    <t>500MA CMOS LDO</t>
  </si>
  <si>
    <t>3.3V 600MA CMOS LDO</t>
  </si>
  <si>
    <t>SO-8, SO-8EP</t>
  </si>
  <si>
    <t>1.25V 600MA CMOS LDO</t>
  </si>
  <si>
    <t>1.2V 600MA CMOS LDO</t>
  </si>
  <si>
    <t>SOT89</t>
  </si>
  <si>
    <t>150MA, Low Quiescent Current, Fast Transient Low Dropout Linear Regulator</t>
  </si>
  <si>
    <t>1.0, 1.2, 1.5, 1.8,  2.0, 2.5, 2.8, 3.0, 3.3</t>
  </si>
  <si>
    <t>1.0, 1.2, 1.5, 1.8, 2.0, 2.5, 2.8, 3.0, 3.3</t>
  </si>
  <si>
    <t>SOT23</t>
  </si>
  <si>
    <t>150MA High PSRR Low Noise LDO with ENABLE</t>
  </si>
  <si>
    <t>1.1, 1.2, 1.35, 1.5, 1.8, 1.85, 2.2, 2.3, 2.5, 2.6, 2.8, 2.85, 2.9, 2.95, 3.0, 3.1, 3.2, 3.3</t>
  </si>
  <si>
    <t>Yes, No</t>
  </si>
  <si>
    <t>SOT23, SOT25, X2-DFN1010-4</t>
  </si>
  <si>
    <t>Automotive Compliant 150MA High PSRR Low Noise LDO with ENABLE</t>
  </si>
  <si>
    <t>Automotive</t>
  </si>
  <si>
    <t>1.1, 1.2, 1.5, 1.72, 1.8, 2.5, 2.7, 2.8, 2.9, 3.0, 3.3</t>
  </si>
  <si>
    <t>-40~125</t>
  </si>
  <si>
    <t>300MA High PSRR Low Noise LDO with ENABLE</t>
  </si>
  <si>
    <t>300MA, Low Quiescent Current, Fast Transient Low Dropout Linear Regulator</t>
  </si>
  <si>
    <t>SOT25, U-DFN2020-6</t>
  </si>
  <si>
    <t>0.8, 1.0, 1.2, 1.5, 1.8,  2.0, 2.5, 2.8, 3.0, 3.3, 3.9</t>
  </si>
  <si>
    <t>1.1, 1.2, 1.35, 1.5, 1.8, 1.85, 2.2, 2.3,  2.5, 2.6, 2.8, 2.85, 2.95, 3.0, 3.1, 3.2, 3.3</t>
  </si>
  <si>
    <t>X2-DFN1010-4</t>
  </si>
  <si>
    <t>1.1, 1.2, 1.5, 1.8, 1.85, 2.2,  2.5, 2.8, 2.85, 3.0, 3.1, 3.2, 3.3</t>
  </si>
  <si>
    <t>Dual 150MA High PSRR Low Noise LDO with ENABLE</t>
  </si>
  <si>
    <t>1.2, 1.5, 1.8, 2.5, 2.8, 3.0, 3.3, 3.3.0, 3.6</t>
  </si>
  <si>
    <t>X2-DFN1212-6</t>
  </si>
  <si>
    <t>0.9, 1.0, 1.05, 1.1, 1.2, 1.3, 1.35, 1.4, 1.5, 1.6, 1.7, 1.8, 1.85, 1.9, 2.0, 2.1, 2.2, 2.3, 2.5, 2.6, 2.7, 2.8, 2.85, 2.9, 2.95, 3.0, 3.1, 3.2, 3.3, 3.4, 3.5, 3.6</t>
  </si>
  <si>
    <t>SOT25, X2-DFN1010-4</t>
  </si>
  <si>
    <t>Automotive Compliant 300MA High PSRR Low Noise LDO with ENABLE</t>
  </si>
  <si>
    <t>0.9, 1.0, 1.1, 1.2, 1.5, 1.8, 2.5, 2.7, 2.8, 2.9, 3.0, 3.3</t>
  </si>
  <si>
    <t>SOT25, W-DFN2020-6/SWP (Type A1)</t>
  </si>
  <si>
    <t>Dual 300MA High PSRR Low Noise LDO with ENABLE</t>
  </si>
  <si>
    <t>1.2, 1.5, 1.8, 2.5, 2.8, 2.85, 3.0, 3.3, 3.6</t>
  </si>
  <si>
    <t>X2-DFN1612-8</t>
  </si>
  <si>
    <t>500mA High PSRR Low Noise LDO with Enable</t>
  </si>
  <si>
    <t>1.0, 1.05, 1.1, 1.2, 1.5, 1.8, 2.2, 2.5, 2.8, 2.9, 3.3, 5.0</t>
  </si>
  <si>
    <t>SOT25 (Type A1), W-DFN2020-6/SWP (Type A1)</t>
  </si>
  <si>
    <t>Automotive Compliant 500mA High PSRR Low Noise LDO With Enable</t>
  </si>
  <si>
    <t>Quad 300MA High PSRR Low Noise LDO with ENABLE</t>
  </si>
  <si>
    <t>1.2, 1.5, 1.8, 2.5, 2.8, 3.0, 3.6</t>
  </si>
  <si>
    <t>X1-DFN1612-8 (Type B)</t>
  </si>
  <si>
    <t>150MA Ultra-Low Quiescent Current LDO with ENABLE</t>
  </si>
  <si>
    <t>1.2, 1.5, 1.8, 1.85, 2.5, 2.7, 2.8, 3.0, 3.3, 4.5</t>
  </si>
  <si>
    <t>X2-WLB0606-4</t>
  </si>
  <si>
    <t>0.8, 1.2, 1.5, 1.8, 1.85,  2.5, 2.7, 2.8, 3.0, 3.3, 4.5</t>
  </si>
  <si>
    <t>SOT25, X2-DFN1010-4 (Type B)</t>
  </si>
  <si>
    <t>250MA High PSRR Low Noise LDO with ENABLE</t>
  </si>
  <si>
    <t>1.8, 2.5, 2.8, 2.85, 2.9,  3.0, 3.1, 3.2, 3.3, 3.6, 4.5</t>
  </si>
  <si>
    <t>X1-WLB0707-4 (Type A1), X2-DFN1010-4 (Type B)</t>
  </si>
  <si>
    <t>150MA Ultra Low Quiescent Current LDO with ENABLE</t>
  </si>
  <si>
    <t>1.2, 1.5, 1.8, 1.85,  2.5, 2.8, 3.0, 3.3, 4.5</t>
  </si>
  <si>
    <t>1A Low Dropout Adjustable and Fixed-Mode Regulator with ENABLE</t>
  </si>
  <si>
    <t>1.0, 1.2, 1.5,  1.8, 2.5, 2.8, 3.3</t>
  </si>
  <si>
    <t>SO-8EP, SOT223, SOT89-5, TO252 (DPAK), U-DFN3030-8 (Type E)</t>
  </si>
  <si>
    <t>U-DFN3030-8</t>
  </si>
  <si>
    <t>1.0, 1.2, 1.5, 1.8, 2.5, 2.8, 3.3</t>
  </si>
  <si>
    <t>1.5A, Low Quiescent Curreent, Fast Transient Ultra-Low Dropout Linear Regulator</t>
  </si>
  <si>
    <t>1.0, 1.2, 1.5,  1.8, 2.5, 3.3</t>
  </si>
  <si>
    <t>SO-8EP, U-DFN2030-8</t>
  </si>
  <si>
    <t>1.5A Low Quiescent Current, Fast Transient Ultra-Low Dropout Linear Regulator</t>
  </si>
  <si>
    <t>SO-8EP, SOT223, TO252 (DPAK), U-DFN2030-8</t>
  </si>
  <si>
    <t>600mA Low Quiescent Current Fast Transient Low Dropout Linear Regulator</t>
  </si>
  <si>
    <t>1.0, 1.2, 1.5, 1.8, 2.0, 2.5, 2.8, 3.0, 3.3, 3.6, 3.9</t>
  </si>
  <si>
    <t>500mA/1A LOW NOISE RF LDO WITH ENABLE IN DFN1612-8</t>
  </si>
  <si>
    <t>0.5, 1</t>
  </si>
  <si>
    <t>0.9, 1.0, 1.2, 1.5, 1.8, 2.5, 2.8, 3.0, 3.3</t>
  </si>
  <si>
    <t>0.9, 0.19</t>
  </si>
  <si>
    <t>Wide Input Voltage Range, 300MA ULDO Regulator</t>
  </si>
  <si>
    <t>1.2, 1.5, 1.8, 2.8, 3.0, 3.3, 3.6, 5.0</t>
  </si>
  <si>
    <t>SOT23, SOT25, SOT89, U-DFN2020-6</t>
  </si>
  <si>
    <t>Wide Input Voltage Range, 300mA ULDO Regulator</t>
  </si>
  <si>
    <t>1.8, 3, 3.3, 5</t>
  </si>
  <si>
    <t>Automotive-Compliant Wide Input Voltage Range, 300mA ULDO REGULATOR</t>
  </si>
  <si>
    <t>1.8,3,3.3,5</t>
  </si>
  <si>
    <t>SO-8EP, SOT25, SOT89, U-DFN2020-6 / SWP (Type UXC)</t>
  </si>
  <si>
    <t>Wide Input Voltage Range, 150MA ULDO Regulator</t>
  </si>
  <si>
    <t>1.8, 3.0, 3.3,  3.6, 4.15, 4.4, 5.0</t>
  </si>
  <si>
    <t>WIDE INPUT VOLTAGE RANGE, 150mA ULDO REGULATOR</t>
  </si>
  <si>
    <t>3,3.3,3.6,5</t>
  </si>
  <si>
    <t>SOT23, SOT25, SOT89, U-DFN2020-6, U-DFN2020-6 (Type C)</t>
  </si>
  <si>
    <t>AUTOMOTIVE COMPLIANT WIDE INPUT VOLTAGE RANGE 150mA ULDO REGULATOR</t>
  </si>
  <si>
    <t>SOT89, U-DFN2020-6 / SWP (Type UXC)</t>
  </si>
  <si>
    <t>Wide Input Voltage Range, 300mA ULDO Regulator with PG</t>
  </si>
  <si>
    <t>3.3,5</t>
  </si>
  <si>
    <t>MSOP-8EP, TO252-4 (Type C), W-DFN2020-6/SWP (Type A1)</t>
  </si>
  <si>
    <t>MSOP-8EP, TO252-4, W-DFN2020-6/SWP (Type A1)</t>
  </si>
  <si>
    <t>5A Low Dropout Linear Regulator</t>
  </si>
  <si>
    <t>1.5, 1.8,  2.5, 3.3, 5.0</t>
  </si>
  <si>
    <t>TO252 (DPAK), TO252 (Type CJ)</t>
  </si>
  <si>
    <t>High current, Wide Vin, 800 mA LDO</t>
  </si>
  <si>
    <t>1.2, 1.5, 1.8, 2.5, 3.3, 5.0</t>
  </si>
  <si>
    <t>-20~125</t>
  </si>
  <si>
    <t>SOT223, SOT89, TO252 (DPAK), TO252 (Type CJ)</t>
  </si>
  <si>
    <t>High current, Wide Vin, 1 Amp LDO</t>
  </si>
  <si>
    <t>SOT223, TO252 (DPAK), TO252 (Type CJ)</t>
  </si>
  <si>
    <t>Low IQ, Wide Vin, 1 Amp LDO</t>
  </si>
  <si>
    <t>SOT223</t>
  </si>
  <si>
    <t>Low Iq, Wide Vin, 3 AMP LDO</t>
  </si>
  <si>
    <t>TO252 (Standard)</t>
  </si>
  <si>
    <t>SOT223, TO252 (DPAK)</t>
  </si>
  <si>
    <t>Wide Vin, 300 mA LDO</t>
  </si>
  <si>
    <t>Yes (Low)</t>
  </si>
  <si>
    <t>SM-8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</si>
</sst>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P130" TargetMode="External"/><Relationship Id="rId_hyperlink_2" Type="http://schemas.openxmlformats.org/officeDocument/2006/relationships/hyperlink" Target="https://www.diodes.com/part/view/AP139" TargetMode="External"/><Relationship Id="rId_hyperlink_3" Type="http://schemas.openxmlformats.org/officeDocument/2006/relationships/hyperlink" Target="https://www.diodes.com/part/view/AP2112" TargetMode="External"/><Relationship Id="rId_hyperlink_4" Type="http://schemas.openxmlformats.org/officeDocument/2006/relationships/hyperlink" Target="https://www.diodes.com/part/view/AP2114" TargetMode="External"/><Relationship Id="rId_hyperlink_5" Type="http://schemas.openxmlformats.org/officeDocument/2006/relationships/hyperlink" Target="https://www.diodes.com/part/view/AP2115" TargetMode="External"/><Relationship Id="rId_hyperlink_6" Type="http://schemas.openxmlformats.org/officeDocument/2006/relationships/hyperlink" Target="https://www.diodes.com/part/view/AP2120" TargetMode="External"/><Relationship Id="rId_hyperlink_7" Type="http://schemas.openxmlformats.org/officeDocument/2006/relationships/hyperlink" Target="https://www.diodes.com/part/view/AP2121" TargetMode="External"/><Relationship Id="rId_hyperlink_8" Type="http://schemas.openxmlformats.org/officeDocument/2006/relationships/hyperlink" Target="https://www.diodes.com/part/view/AP2125" TargetMode="External"/><Relationship Id="rId_hyperlink_9" Type="http://schemas.openxmlformats.org/officeDocument/2006/relationships/hyperlink" Target="https://www.diodes.com/part/view/AP2126" TargetMode="External"/><Relationship Id="rId_hyperlink_10" Type="http://schemas.openxmlformats.org/officeDocument/2006/relationships/hyperlink" Target="https://www.diodes.com/part/view/AP2127" TargetMode="External"/><Relationship Id="rId_hyperlink_11" Type="http://schemas.openxmlformats.org/officeDocument/2006/relationships/hyperlink" Target="https://www.diodes.com/part/view/AP2128" TargetMode="External"/><Relationship Id="rId_hyperlink_12" Type="http://schemas.openxmlformats.org/officeDocument/2006/relationships/hyperlink" Target="https://www.diodes.com/part/view/AP2129" TargetMode="External"/><Relationship Id="rId_hyperlink_13" Type="http://schemas.openxmlformats.org/officeDocument/2006/relationships/hyperlink" Target="https://www.diodes.com/part/view/AP2132" TargetMode="External"/><Relationship Id="rId_hyperlink_14" Type="http://schemas.openxmlformats.org/officeDocument/2006/relationships/hyperlink" Target="https://www.diodes.com/part/view/AP2132A" TargetMode="External"/><Relationship Id="rId_hyperlink_15" Type="http://schemas.openxmlformats.org/officeDocument/2006/relationships/hyperlink" Target="https://www.diodes.com/part/view/AP2132B" TargetMode="External"/><Relationship Id="rId_hyperlink_16" Type="http://schemas.openxmlformats.org/officeDocument/2006/relationships/hyperlink" Target="https://www.diodes.com/part/view/AP2138" TargetMode="External"/><Relationship Id="rId_hyperlink_17" Type="http://schemas.openxmlformats.org/officeDocument/2006/relationships/hyperlink" Target="https://www.diodes.com/part/view/AP2139" TargetMode="External"/><Relationship Id="rId_hyperlink_18" Type="http://schemas.openxmlformats.org/officeDocument/2006/relationships/hyperlink" Target="https://www.diodes.com/part/view/AP2202" TargetMode="External"/><Relationship Id="rId_hyperlink_19" Type="http://schemas.openxmlformats.org/officeDocument/2006/relationships/hyperlink" Target="https://www.diodes.com/part/view/AP2205" TargetMode="External"/><Relationship Id="rId_hyperlink_20" Type="http://schemas.openxmlformats.org/officeDocument/2006/relationships/hyperlink" Target="https://www.diodes.com/part/view/AP2210" TargetMode="External"/><Relationship Id="rId_hyperlink_21" Type="http://schemas.openxmlformats.org/officeDocument/2006/relationships/hyperlink" Target="https://www.diodes.com/part/view/AP2213" TargetMode="External"/><Relationship Id="rId_hyperlink_22" Type="http://schemas.openxmlformats.org/officeDocument/2006/relationships/hyperlink" Target="https://www.diodes.com/part/view/AP2303" TargetMode="External"/><Relationship Id="rId_hyperlink_23" Type="http://schemas.openxmlformats.org/officeDocument/2006/relationships/hyperlink" Target="https://www.diodes.com/part/view/AP7165" TargetMode="External"/><Relationship Id="rId_hyperlink_24" Type="http://schemas.openxmlformats.org/officeDocument/2006/relationships/hyperlink" Target="https://www.diodes.com/part/view/AP7167" TargetMode="External"/><Relationship Id="rId_hyperlink_25" Type="http://schemas.openxmlformats.org/officeDocument/2006/relationships/hyperlink" Target="https://www.diodes.com/part/view/AP7168" TargetMode="External"/><Relationship Id="rId_hyperlink_26" Type="http://schemas.openxmlformats.org/officeDocument/2006/relationships/hyperlink" Target="https://www.diodes.com/part/view/AP7173" TargetMode="External"/><Relationship Id="rId_hyperlink_27" Type="http://schemas.openxmlformats.org/officeDocument/2006/relationships/hyperlink" Target="https://www.diodes.com/part/view/AP7176B" TargetMode="External"/><Relationship Id="rId_hyperlink_28" Type="http://schemas.openxmlformats.org/officeDocument/2006/relationships/hyperlink" Target="https://www.diodes.com/part/view/AP7179D" TargetMode="External"/><Relationship Id="rId_hyperlink_29" Type="http://schemas.openxmlformats.org/officeDocument/2006/relationships/hyperlink" Target="https://www.diodes.com/part/view/AP7215" TargetMode="External"/><Relationship Id="rId_hyperlink_30" Type="http://schemas.openxmlformats.org/officeDocument/2006/relationships/hyperlink" Target="https://www.diodes.com/part/view/AP7217" TargetMode="External"/><Relationship Id="rId_hyperlink_31" Type="http://schemas.openxmlformats.org/officeDocument/2006/relationships/hyperlink" Target="https://www.diodes.com/part/view/AP7217A" TargetMode="External"/><Relationship Id="rId_hyperlink_32" Type="http://schemas.openxmlformats.org/officeDocument/2006/relationships/hyperlink" Target="https://www.diodes.com/part/view/AP7217C" TargetMode="External"/><Relationship Id="rId_hyperlink_33" Type="http://schemas.openxmlformats.org/officeDocument/2006/relationships/hyperlink" Target="https://www.diodes.com/part/view/AP7217D" TargetMode="External"/><Relationship Id="rId_hyperlink_34" Type="http://schemas.openxmlformats.org/officeDocument/2006/relationships/hyperlink" Target="https://www.diodes.com/part/view/AP7311" TargetMode="External"/><Relationship Id="rId_hyperlink_35" Type="http://schemas.openxmlformats.org/officeDocument/2006/relationships/hyperlink" Target="https://www.diodes.com/part/view/AP7313" TargetMode="External"/><Relationship Id="rId_hyperlink_36" Type="http://schemas.openxmlformats.org/officeDocument/2006/relationships/hyperlink" Target="https://www.diodes.com/part/view/AP7315" TargetMode="External"/><Relationship Id="rId_hyperlink_37" Type="http://schemas.openxmlformats.org/officeDocument/2006/relationships/hyperlink" Target="https://www.diodes.com/part/view/AP7315Q" TargetMode="External"/><Relationship Id="rId_hyperlink_38" Type="http://schemas.openxmlformats.org/officeDocument/2006/relationships/hyperlink" Target="https://www.diodes.com/part/view/AP7330" TargetMode="External"/><Relationship Id="rId_hyperlink_39" Type="http://schemas.openxmlformats.org/officeDocument/2006/relationships/hyperlink" Target="https://www.diodes.com/part/view/AP7331" TargetMode="External"/><Relationship Id="rId_hyperlink_40" Type="http://schemas.openxmlformats.org/officeDocument/2006/relationships/hyperlink" Target="https://www.diodes.com/part/view/AP7333" TargetMode="External"/><Relationship Id="rId_hyperlink_41" Type="http://schemas.openxmlformats.org/officeDocument/2006/relationships/hyperlink" Target="https://www.diodes.com/part/view/AP7335" TargetMode="External"/><Relationship Id="rId_hyperlink_42" Type="http://schemas.openxmlformats.org/officeDocument/2006/relationships/hyperlink" Target="https://www.diodes.com/part/view/AP7335A" TargetMode="External"/><Relationship Id="rId_hyperlink_43" Type="http://schemas.openxmlformats.org/officeDocument/2006/relationships/hyperlink" Target="https://www.diodes.com/part/view/AP7335A-50" TargetMode="External"/><Relationship Id="rId_hyperlink_44" Type="http://schemas.openxmlformats.org/officeDocument/2006/relationships/hyperlink" Target="https://www.diodes.com/part/view/AP7340" TargetMode="External"/><Relationship Id="rId_hyperlink_45" Type="http://schemas.openxmlformats.org/officeDocument/2006/relationships/hyperlink" Target="https://www.diodes.com/part/view/AP7341" TargetMode="External"/><Relationship Id="rId_hyperlink_46" Type="http://schemas.openxmlformats.org/officeDocument/2006/relationships/hyperlink" Target="https://www.diodes.com/part/view/AP7342" TargetMode="External"/><Relationship Id="rId_hyperlink_47" Type="http://schemas.openxmlformats.org/officeDocument/2006/relationships/hyperlink" Target="https://www.diodes.com/part/view/AP7343" TargetMode="External"/><Relationship Id="rId_hyperlink_48" Type="http://schemas.openxmlformats.org/officeDocument/2006/relationships/hyperlink" Target="https://www.diodes.com/part/view/AP7343Q" TargetMode="External"/><Relationship Id="rId_hyperlink_49" Type="http://schemas.openxmlformats.org/officeDocument/2006/relationships/hyperlink" Target="https://www.diodes.com/part/view/AP7344" TargetMode="External"/><Relationship Id="rId_hyperlink_50" Type="http://schemas.openxmlformats.org/officeDocument/2006/relationships/hyperlink" Target="https://www.diodes.com/part/view/AP7345D" TargetMode="External"/><Relationship Id="rId_hyperlink_51" Type="http://schemas.openxmlformats.org/officeDocument/2006/relationships/hyperlink" Target="https://www.diodes.com/part/view/AP7347D" TargetMode="External"/><Relationship Id="rId_hyperlink_52" Type="http://schemas.openxmlformats.org/officeDocument/2006/relationships/hyperlink" Target="https://www.diodes.com/part/view/AP7347DQ" TargetMode="External"/><Relationship Id="rId_hyperlink_53" Type="http://schemas.openxmlformats.org/officeDocument/2006/relationships/hyperlink" Target="https://www.diodes.com/part/view/AP7348" TargetMode="External"/><Relationship Id="rId_hyperlink_54" Type="http://schemas.openxmlformats.org/officeDocument/2006/relationships/hyperlink" Target="https://www.diodes.com/part/view/AP7350" TargetMode="External"/><Relationship Id="rId_hyperlink_55" Type="http://schemas.openxmlformats.org/officeDocument/2006/relationships/hyperlink" Target="https://www.diodes.com/part/view/AP7351D" TargetMode="External"/><Relationship Id="rId_hyperlink_56" Type="http://schemas.openxmlformats.org/officeDocument/2006/relationships/hyperlink" Target="https://www.diodes.com/part/view/AP7353" TargetMode="External"/><Relationship Id="rId_hyperlink_57" Type="http://schemas.openxmlformats.org/officeDocument/2006/relationships/hyperlink" Target="https://www.diodes.com/part/view/AP7354" TargetMode="External"/><Relationship Id="rId_hyperlink_58" Type="http://schemas.openxmlformats.org/officeDocument/2006/relationships/hyperlink" Target="https://www.diodes.com/part/view/AP7361C" TargetMode="External"/><Relationship Id="rId_hyperlink_59" Type="http://schemas.openxmlformats.org/officeDocument/2006/relationships/hyperlink" Target="https://www.diodes.com/part/view/AP7361E" TargetMode="External"/><Relationship Id="rId_hyperlink_60" Type="http://schemas.openxmlformats.org/officeDocument/2006/relationships/hyperlink" Target="https://www.diodes.com/part/view/AP7361EA" TargetMode="External"/><Relationship Id="rId_hyperlink_61" Type="http://schemas.openxmlformats.org/officeDocument/2006/relationships/hyperlink" Target="https://www.diodes.com/part/view/AP7362" TargetMode="External"/><Relationship Id="rId_hyperlink_62" Type="http://schemas.openxmlformats.org/officeDocument/2006/relationships/hyperlink" Target="https://www.diodes.com/part/view/AP7363" TargetMode="External"/><Relationship Id="rId_hyperlink_63" Type="http://schemas.openxmlformats.org/officeDocument/2006/relationships/hyperlink" Target="https://www.diodes.com/part/view/AP7366EA" TargetMode="External"/><Relationship Id="rId_hyperlink_64" Type="http://schemas.openxmlformats.org/officeDocument/2006/relationships/hyperlink" Target="https://www.diodes.com/part/view/AP7368" TargetMode="External"/><Relationship Id="rId_hyperlink_65" Type="http://schemas.openxmlformats.org/officeDocument/2006/relationships/hyperlink" Target="https://www.diodes.com/part/view/AP7370" TargetMode="External"/><Relationship Id="rId_hyperlink_66" Type="http://schemas.openxmlformats.org/officeDocument/2006/relationships/hyperlink" Target="https://www.diodes.com/part/view/AP7375" TargetMode="External"/><Relationship Id="rId_hyperlink_67" Type="http://schemas.openxmlformats.org/officeDocument/2006/relationships/hyperlink" Target="https://www.diodes.com/part/view/AP7375Q" TargetMode="External"/><Relationship Id="rId_hyperlink_68" Type="http://schemas.openxmlformats.org/officeDocument/2006/relationships/hyperlink" Target="https://www.diodes.com/part/view/AP7380" TargetMode="External"/><Relationship Id="rId_hyperlink_69" Type="http://schemas.openxmlformats.org/officeDocument/2006/relationships/hyperlink" Target="https://www.diodes.com/part/view/AP7387" TargetMode="External"/><Relationship Id="rId_hyperlink_70" Type="http://schemas.openxmlformats.org/officeDocument/2006/relationships/hyperlink" Target="https://www.diodes.com/part/view/AP7387Q" TargetMode="External"/><Relationship Id="rId_hyperlink_71" Type="http://schemas.openxmlformats.org/officeDocument/2006/relationships/hyperlink" Target="https://www.diodes.com/part/view/AP7583AQ" TargetMode="External"/><Relationship Id="rId_hyperlink_72" Type="http://schemas.openxmlformats.org/officeDocument/2006/relationships/hyperlink" Target="https://www.diodes.com/part/view/AP7583Q" TargetMode="External"/><Relationship Id="rId_hyperlink_73" Type="http://schemas.openxmlformats.org/officeDocument/2006/relationships/hyperlink" Target="https://www.diodes.com/part/view/AZ1084C" TargetMode="External"/><Relationship Id="rId_hyperlink_74" Type="http://schemas.openxmlformats.org/officeDocument/2006/relationships/hyperlink" Target="https://www.diodes.com/part/view/AZ1117C" TargetMode="External"/><Relationship Id="rId_hyperlink_75" Type="http://schemas.openxmlformats.org/officeDocument/2006/relationships/hyperlink" Target="https://www.diodes.com/part/view/AZ1117I" TargetMode="External"/><Relationship Id="rId_hyperlink_76" Type="http://schemas.openxmlformats.org/officeDocument/2006/relationships/hyperlink" Target="https://www.diodes.com/part/view/AZ2117" TargetMode="External"/><Relationship Id="rId_hyperlink_77" Type="http://schemas.openxmlformats.org/officeDocument/2006/relationships/hyperlink" Target="https://www.diodes.com/part/view/AZ2185" TargetMode="External"/><Relationship Id="rId_hyperlink_78" Type="http://schemas.openxmlformats.org/officeDocument/2006/relationships/hyperlink" Target="https://www.diodes.com/part/view/ZLDO1117Q" TargetMode="External"/><Relationship Id="rId_hyperlink_79" Type="http://schemas.openxmlformats.org/officeDocument/2006/relationships/hyperlink" Target="https://www.diodes.com/part/view/ZLDO330" TargetMode="External"/><Relationship Id="rId_hyperlink_80" Type="http://schemas.openxmlformats.org/officeDocument/2006/relationships/hyperlink" Target="https://www.diodes.com/part/view/ZLDO485" TargetMode="External"/><Relationship Id="rId_hyperlink_81" Type="http://schemas.openxmlformats.org/officeDocument/2006/relationships/hyperlink" Target="https://www.diodes.com/part/view/ZLDO500" TargetMode="External"/><Relationship Id="rId_hyperlink_82" Type="http://schemas.openxmlformats.org/officeDocument/2006/relationships/hyperlink" Target="https://www.diodes.com/assets/Datasheets/AP130.pdf" TargetMode="External"/><Relationship Id="rId_hyperlink_83" Type="http://schemas.openxmlformats.org/officeDocument/2006/relationships/hyperlink" Target="https://www.diodes.com/assets/Datasheets/products_inactive_data/AP139.pdf" TargetMode="External"/><Relationship Id="rId_hyperlink_84" Type="http://schemas.openxmlformats.org/officeDocument/2006/relationships/hyperlink" Target="https://www.diodes.com/assets/Datasheets/AP2112.pdf" TargetMode="External"/><Relationship Id="rId_hyperlink_85" Type="http://schemas.openxmlformats.org/officeDocument/2006/relationships/hyperlink" Target="https://www.diodes.com/assets/Datasheets/AP2114.pdf" TargetMode="External"/><Relationship Id="rId_hyperlink_86" Type="http://schemas.openxmlformats.org/officeDocument/2006/relationships/hyperlink" Target="https://www.diodes.com/assets/Datasheets/AP2115.pdf" TargetMode="External"/><Relationship Id="rId_hyperlink_87" Type="http://schemas.openxmlformats.org/officeDocument/2006/relationships/hyperlink" Target="https://www.diodes.com/assets/Datasheets/AP2120.pdf" TargetMode="External"/><Relationship Id="rId_hyperlink_88" Type="http://schemas.openxmlformats.org/officeDocument/2006/relationships/hyperlink" Target="https://www.diodes.com/assets/Datasheets/AP2121.pdf" TargetMode="External"/><Relationship Id="rId_hyperlink_89" Type="http://schemas.openxmlformats.org/officeDocument/2006/relationships/hyperlink" Target="https://www.diodes.com/assets/Datasheets/AP2125.pdf" TargetMode="External"/><Relationship Id="rId_hyperlink_90" Type="http://schemas.openxmlformats.org/officeDocument/2006/relationships/hyperlink" Target="https://www.diodes.com/assets/Datasheets/AP2126.pdf" TargetMode="External"/><Relationship Id="rId_hyperlink_91" Type="http://schemas.openxmlformats.org/officeDocument/2006/relationships/hyperlink" Target="https://www.diodes.com/assets/Datasheets/AP2127.pdf" TargetMode="External"/><Relationship Id="rId_hyperlink_92" Type="http://schemas.openxmlformats.org/officeDocument/2006/relationships/hyperlink" Target="https://www.diodes.com/assets/Datasheets/AP2128.pdf" TargetMode="External"/><Relationship Id="rId_hyperlink_93" Type="http://schemas.openxmlformats.org/officeDocument/2006/relationships/hyperlink" Target="https://www.diodes.com/assets/Datasheets/AP2129.pdf" TargetMode="External"/><Relationship Id="rId_hyperlink_94" Type="http://schemas.openxmlformats.org/officeDocument/2006/relationships/hyperlink" Target="https://www.diodes.com/assets/Datasheets/AP2132.pdf" TargetMode="External"/><Relationship Id="rId_hyperlink_95" Type="http://schemas.openxmlformats.org/officeDocument/2006/relationships/hyperlink" Target="https://www.diodes.com/assets/Datasheets/AP2132A.pdf" TargetMode="External"/><Relationship Id="rId_hyperlink_96" Type="http://schemas.openxmlformats.org/officeDocument/2006/relationships/hyperlink" Target="https://www.diodes.com/assets/Datasheets/AP2132B.pdf" TargetMode="External"/><Relationship Id="rId_hyperlink_97" Type="http://schemas.openxmlformats.org/officeDocument/2006/relationships/hyperlink" Target="https://www.diodes.com/assets/Datasheets/AP2138-9.pdf" TargetMode="External"/><Relationship Id="rId_hyperlink_98" Type="http://schemas.openxmlformats.org/officeDocument/2006/relationships/hyperlink" Target="https://www.diodes.com/assets/Datasheets/AP2138-9.pdf" TargetMode="External"/><Relationship Id="rId_hyperlink_99" Type="http://schemas.openxmlformats.org/officeDocument/2006/relationships/hyperlink" Target="https://www.diodes.com/assets/Datasheets/AP2202.pdf" TargetMode="External"/><Relationship Id="rId_hyperlink_100" Type="http://schemas.openxmlformats.org/officeDocument/2006/relationships/hyperlink" Target="https://www.diodes.com/assets/Datasheets/AP2205.pdf" TargetMode="External"/><Relationship Id="rId_hyperlink_101" Type="http://schemas.openxmlformats.org/officeDocument/2006/relationships/hyperlink" Target="https://www.diodes.com/assets/Datasheets/AP2210.pdf" TargetMode="External"/><Relationship Id="rId_hyperlink_102" Type="http://schemas.openxmlformats.org/officeDocument/2006/relationships/hyperlink" Target="https://www.diodes.com/assets/Datasheets/AP2213.pdf" TargetMode="External"/><Relationship Id="rId_hyperlink_103" Type="http://schemas.openxmlformats.org/officeDocument/2006/relationships/hyperlink" Target="https://www.diodes.com/assets/Datasheets/AP2303.pdf" TargetMode="External"/><Relationship Id="rId_hyperlink_104" Type="http://schemas.openxmlformats.org/officeDocument/2006/relationships/hyperlink" Target="https://www.diodes.com/assets/Datasheets/AP7165.pdf" TargetMode="External"/><Relationship Id="rId_hyperlink_105" Type="http://schemas.openxmlformats.org/officeDocument/2006/relationships/hyperlink" Target="https://www.diodes.com/assets/Datasheets/AP7167.pdf" TargetMode="External"/><Relationship Id="rId_hyperlink_106" Type="http://schemas.openxmlformats.org/officeDocument/2006/relationships/hyperlink" Target="https://www.diodes.com/assets/Datasheets/AP7168.pdf" TargetMode="External"/><Relationship Id="rId_hyperlink_107" Type="http://schemas.openxmlformats.org/officeDocument/2006/relationships/hyperlink" Target="https://www.diodes.com/assets/Datasheets/AP7173.pdf" TargetMode="External"/><Relationship Id="rId_hyperlink_108" Type="http://schemas.openxmlformats.org/officeDocument/2006/relationships/hyperlink" Target="https://www.diodes.com/assets/Datasheets/AP7176B.pdf" TargetMode="External"/><Relationship Id="rId_hyperlink_109" Type="http://schemas.openxmlformats.org/officeDocument/2006/relationships/hyperlink" Target="https://www.diodes.com/assets/Datasheets/AP7179D.pdf" TargetMode="External"/><Relationship Id="rId_hyperlink_110" Type="http://schemas.openxmlformats.org/officeDocument/2006/relationships/hyperlink" Target="https://www.diodes.com/assets/Datasheets/AP7215.pdf" TargetMode="External"/><Relationship Id="rId_hyperlink_111" Type="http://schemas.openxmlformats.org/officeDocument/2006/relationships/hyperlink" Target="https://www.diodes.com/assets/Datasheets/AP7217.pdf" TargetMode="External"/><Relationship Id="rId_hyperlink_112" Type="http://schemas.openxmlformats.org/officeDocument/2006/relationships/hyperlink" Target="https://www.diodes.com/assets/Datasheets/AP7217A.pdf" TargetMode="External"/><Relationship Id="rId_hyperlink_113" Type="http://schemas.openxmlformats.org/officeDocument/2006/relationships/hyperlink" Target="https://www.diodes.com/assets/Datasheets/AP7217C.pdf" TargetMode="External"/><Relationship Id="rId_hyperlink_114" Type="http://schemas.openxmlformats.org/officeDocument/2006/relationships/hyperlink" Target="https://www.diodes.com/assets/Datasheets/products_inactive_data/AP7217D.pdf" TargetMode="External"/><Relationship Id="rId_hyperlink_115" Type="http://schemas.openxmlformats.org/officeDocument/2006/relationships/hyperlink" Target="https://www.diodes.com/assets/Datasheets/AP7311.pdf" TargetMode="External"/><Relationship Id="rId_hyperlink_116" Type="http://schemas.openxmlformats.org/officeDocument/2006/relationships/hyperlink" Target="https://www.diodes.com/assets/Datasheets/AP7313.pdf" TargetMode="External"/><Relationship Id="rId_hyperlink_117" Type="http://schemas.openxmlformats.org/officeDocument/2006/relationships/hyperlink" Target="https://www.diodes.com/assets/Datasheets/AP7315.pdf" TargetMode="External"/><Relationship Id="rId_hyperlink_118" Type="http://schemas.openxmlformats.org/officeDocument/2006/relationships/hyperlink" Target="https://www.diodes.com/assets/Datasheets/AP7315Q.pdf" TargetMode="External"/><Relationship Id="rId_hyperlink_119" Type="http://schemas.openxmlformats.org/officeDocument/2006/relationships/hyperlink" Target="https://www.diodes.com/assets/Datasheets/AP7330.pdf" TargetMode="External"/><Relationship Id="rId_hyperlink_120" Type="http://schemas.openxmlformats.org/officeDocument/2006/relationships/hyperlink" Target="https://www.diodes.com/assets/Datasheets/AP7331.pdf" TargetMode="External"/><Relationship Id="rId_hyperlink_121" Type="http://schemas.openxmlformats.org/officeDocument/2006/relationships/hyperlink" Target="https://www.diodes.com/assets/Datasheets/AP7333.pdf" TargetMode="External"/><Relationship Id="rId_hyperlink_122" Type="http://schemas.openxmlformats.org/officeDocument/2006/relationships/hyperlink" Target="https://www.diodes.com/assets/Datasheets/AP7335.pdf" TargetMode="External"/><Relationship Id="rId_hyperlink_123" Type="http://schemas.openxmlformats.org/officeDocument/2006/relationships/hyperlink" Target="https://www.diodes.com/assets/Datasheets/AP7335A.pdf" TargetMode="External"/><Relationship Id="rId_hyperlink_124" Type="http://schemas.openxmlformats.org/officeDocument/2006/relationships/hyperlink" Target="https://www.diodes.com/assets/Datasheets/AP7335A_50.pdf" TargetMode="External"/><Relationship Id="rId_hyperlink_125" Type="http://schemas.openxmlformats.org/officeDocument/2006/relationships/hyperlink" Target="https://www.diodes.com/assets/Datasheets/AP7340.pdf" TargetMode="External"/><Relationship Id="rId_hyperlink_126" Type="http://schemas.openxmlformats.org/officeDocument/2006/relationships/hyperlink" Target="https://www.diodes.com/assets/Datasheets/AP7341.pdf" TargetMode="External"/><Relationship Id="rId_hyperlink_127" Type="http://schemas.openxmlformats.org/officeDocument/2006/relationships/hyperlink" Target="https://www.diodes.com/assets/Datasheets/products_inactive_data/AP7342.pdf" TargetMode="External"/><Relationship Id="rId_hyperlink_128" Type="http://schemas.openxmlformats.org/officeDocument/2006/relationships/hyperlink" Target="https://www.diodes.com/assets/Datasheets/AP7343.pdf" TargetMode="External"/><Relationship Id="rId_hyperlink_129" Type="http://schemas.openxmlformats.org/officeDocument/2006/relationships/hyperlink" Target="https://www.diodes.com/assets/Datasheets/AP7343Q.pdf" TargetMode="External"/><Relationship Id="rId_hyperlink_130" Type="http://schemas.openxmlformats.org/officeDocument/2006/relationships/hyperlink" Target="https://www.diodes.com/assets/Datasheets/products_inactive_data/AP7344.pdf" TargetMode="External"/><Relationship Id="rId_hyperlink_131" Type="http://schemas.openxmlformats.org/officeDocument/2006/relationships/hyperlink" Target="https://www.diodes.com/assets/Datasheets/AP7345D.pdf" TargetMode="External"/><Relationship Id="rId_hyperlink_132" Type="http://schemas.openxmlformats.org/officeDocument/2006/relationships/hyperlink" Target="https://www.diodes.com/assets/Datasheets/AP7347D.pdf" TargetMode="External"/><Relationship Id="rId_hyperlink_133" Type="http://schemas.openxmlformats.org/officeDocument/2006/relationships/hyperlink" Target="https://www.diodes.com/assets/Datasheets/AP7347DQ.pdf" TargetMode="External"/><Relationship Id="rId_hyperlink_134" Type="http://schemas.openxmlformats.org/officeDocument/2006/relationships/hyperlink" Target="https://www.diodes.com/assets/Datasheets/AP7348.pdf" TargetMode="External"/><Relationship Id="rId_hyperlink_135" Type="http://schemas.openxmlformats.org/officeDocument/2006/relationships/hyperlink" Target="https://www.diodes.com/assets/Datasheets/AP7350.pdf" TargetMode="External"/><Relationship Id="rId_hyperlink_136" Type="http://schemas.openxmlformats.org/officeDocument/2006/relationships/hyperlink" Target="https://www.diodes.com/assets/Datasheets/AP7351D.pdf" TargetMode="External"/><Relationship Id="rId_hyperlink_137" Type="http://schemas.openxmlformats.org/officeDocument/2006/relationships/hyperlink" Target="https://www.diodes.com/assets/Datasheets/AP7353.pdf" TargetMode="External"/><Relationship Id="rId_hyperlink_138" Type="http://schemas.openxmlformats.org/officeDocument/2006/relationships/hyperlink" Target="https://www.diodes.com/assets/Datasheets/AP7354.pdf" TargetMode="External"/><Relationship Id="rId_hyperlink_139" Type="http://schemas.openxmlformats.org/officeDocument/2006/relationships/hyperlink" Target="https://www.diodes.com/assets/Datasheets/AP7361C.pdf" TargetMode="External"/><Relationship Id="rId_hyperlink_140" Type="http://schemas.openxmlformats.org/officeDocument/2006/relationships/hyperlink" Target="https://www.diodes.com/assets/Datasheets/AP7361E.pdf" TargetMode="External"/><Relationship Id="rId_hyperlink_141" Type="http://schemas.openxmlformats.org/officeDocument/2006/relationships/hyperlink" Target="https://www.diodes.com/assets/Datasheets/AP7361EA.pdf" TargetMode="External"/><Relationship Id="rId_hyperlink_142" Type="http://schemas.openxmlformats.org/officeDocument/2006/relationships/hyperlink" Target="https://www.diodes.com/assets/Datasheets/AP7362.pdf" TargetMode="External"/><Relationship Id="rId_hyperlink_143" Type="http://schemas.openxmlformats.org/officeDocument/2006/relationships/hyperlink" Target="https://www.diodes.com/assets/Datasheets/AP7363.pdf" TargetMode="External"/><Relationship Id="rId_hyperlink_144" Type="http://schemas.openxmlformats.org/officeDocument/2006/relationships/hyperlink" Target="https://www.diodes.com/assets/Datasheets/AP7366EA.pdf" TargetMode="External"/><Relationship Id="rId_hyperlink_145" Type="http://schemas.openxmlformats.org/officeDocument/2006/relationships/hyperlink" Target="https://www.diodes.com/assets/Datasheets/AP7368.pdf" TargetMode="External"/><Relationship Id="rId_hyperlink_146" Type="http://schemas.openxmlformats.org/officeDocument/2006/relationships/hyperlink" Target="https://www.diodes.com/assets/Datasheets/AP7370.pdf" TargetMode="External"/><Relationship Id="rId_hyperlink_147" Type="http://schemas.openxmlformats.org/officeDocument/2006/relationships/hyperlink" Target="https://www.diodes.com/assets/Datasheets/AP7375.pdf" TargetMode="External"/><Relationship Id="rId_hyperlink_148" Type="http://schemas.openxmlformats.org/officeDocument/2006/relationships/hyperlink" Target="https://www.diodes.com/assets/Datasheets/AP7375Q.pdf" TargetMode="External"/><Relationship Id="rId_hyperlink_149" Type="http://schemas.openxmlformats.org/officeDocument/2006/relationships/hyperlink" Target="https://www.diodes.com/assets/Datasheets/AP7380.pdf" TargetMode="External"/><Relationship Id="rId_hyperlink_150" Type="http://schemas.openxmlformats.org/officeDocument/2006/relationships/hyperlink" Target="https://www.diodes.com/assets/Datasheets/AP7387.pdf" TargetMode="External"/><Relationship Id="rId_hyperlink_151" Type="http://schemas.openxmlformats.org/officeDocument/2006/relationships/hyperlink" Target="https://www.diodes.com/assets/Datasheets/AP7387Q.pdf" TargetMode="External"/><Relationship Id="rId_hyperlink_152" Type="http://schemas.openxmlformats.org/officeDocument/2006/relationships/hyperlink" Target="https://www.diodes.com/assets/Datasheets/AP7583Q_AQ.pdf" TargetMode="External"/><Relationship Id="rId_hyperlink_153" Type="http://schemas.openxmlformats.org/officeDocument/2006/relationships/hyperlink" Target="https://www.diodes.com/assets/Datasheets/AP7583Q_AQ.pdf" TargetMode="External"/><Relationship Id="rId_hyperlink_154" Type="http://schemas.openxmlformats.org/officeDocument/2006/relationships/hyperlink" Target="https://www.diodes.com/assets/Datasheets/AZ1084C.pdf" TargetMode="External"/><Relationship Id="rId_hyperlink_155" Type="http://schemas.openxmlformats.org/officeDocument/2006/relationships/hyperlink" Target="https://www.diodes.com/assets/Datasheets/AZ1117C.pdf" TargetMode="External"/><Relationship Id="rId_hyperlink_156" Type="http://schemas.openxmlformats.org/officeDocument/2006/relationships/hyperlink" Target="https://www.diodes.com/assets/Datasheets/AZ1117I.pdf" TargetMode="External"/><Relationship Id="rId_hyperlink_157" Type="http://schemas.openxmlformats.org/officeDocument/2006/relationships/hyperlink" Target="https://www.diodes.com/assets/Datasheets/AZ2117.pdf" TargetMode="External"/><Relationship Id="rId_hyperlink_158" Type="http://schemas.openxmlformats.org/officeDocument/2006/relationships/hyperlink" Target="https://www.diodes.com/assets/Datasheets/AZ2185.pdf" TargetMode="External"/><Relationship Id="rId_hyperlink_159" Type="http://schemas.openxmlformats.org/officeDocument/2006/relationships/hyperlink" Target="https://www.diodes.com/assets/Datasheets/ZLDO1117Q.pdf" TargetMode="External"/><Relationship Id="rId_hyperlink_160" Type="http://schemas.openxmlformats.org/officeDocument/2006/relationships/hyperlink" Target="https://www.diodes.com/assets/Datasheets/ZLDO330.pdf" TargetMode="External"/><Relationship Id="rId_hyperlink_161" Type="http://schemas.openxmlformats.org/officeDocument/2006/relationships/hyperlink" Target="https://www.diodes.com/assets/Datasheets/ZLDO485.pdf" TargetMode="External"/><Relationship Id="rId_hyperlink_162" Type="http://schemas.openxmlformats.org/officeDocument/2006/relationships/hyperlink" Target="https://www.diodes.com/assets/Datasheets/ZLDO5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B8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AB1"/>
    </sheetView>
  </sheetViews>
  <sheetFormatPr defaultRowHeight="14.4" outlineLevelRow="0" outlineLevelCol="0"/>
  <cols>
    <col min="1" max="1" width="13.997" bestFit="true" customWidth="true" style="0"/>
  </cols>
  <sheetData>
    <row r="1" spans="1:28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Iq (typ) (µA)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Iq (max) (µA)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options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Iout (A)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Vin (Max) (V)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Vin (Min) (V)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Vout (min)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Vout (max)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Fixed Vout (V)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Adjustable VFB (V)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Accuracy 25C</t>
          </r>
        </is>
      </c>
      <c r="R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Noise uV RMS 10-100 kHz</t>
          </r>
        </is>
      </c>
      <c r="S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VDROPOUT (Max) (V) at Max Current and Max Ouput Voltage</t>
          </r>
        </is>
      </c>
      <c r="T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PSRR (dB) 1kHz</t>
          </r>
        </is>
      </c>
      <c r="U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Temperature (Ambient) (°C)</t>
          </r>
        </is>
      </c>
      <c r="V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Enable Active</t>
          </r>
        </is>
      </c>
      <c r="W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Channels</t>
          </r>
        </is>
      </c>
      <c r="X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Discharge</t>
          </r>
        </is>
      </c>
      <c r="Y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Power Good</t>
          </r>
        </is>
      </c>
      <c r="Z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Reverse Protection</t>
          </r>
        </is>
      </c>
      <c r="AA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VCTL Function</t>
          </r>
        </is>
      </c>
      <c r="AB1" s="1" t="s">
        <v>27</v>
      </c>
    </row>
    <row r="2" spans="1:28">
      <c r="A2" t="str">
        <f>Hyperlink("https://www.diodes.com/part/view/AP130","AP130")</f>
        <v>AP130</v>
      </c>
      <c r="B2" t="str">
        <f>Hyperlink("https://www.diodes.com/assets/Datasheets/AP130.pdf","AP130 Datasheet")</f>
        <v>AP130 Datasheet</v>
      </c>
      <c r="C2" t="s">
        <v>28</v>
      </c>
      <c r="D2" t="s">
        <v>29</v>
      </c>
      <c r="E2" t="s">
        <v>30</v>
      </c>
      <c r="F2" t="s">
        <v>31</v>
      </c>
      <c r="G2">
        <v>55</v>
      </c>
      <c r="H2">
        <v>100</v>
      </c>
      <c r="I2" t="s">
        <v>32</v>
      </c>
      <c r="J2">
        <v>0.3</v>
      </c>
      <c r="K2">
        <v>5.5</v>
      </c>
      <c r="L2">
        <v>2.7</v>
      </c>
      <c r="M2">
        <v>1.5</v>
      </c>
      <c r="N2">
        <v>3.3</v>
      </c>
      <c r="O2" t="s">
        <v>33</v>
      </c>
      <c r="Q2">
        <v>2</v>
      </c>
      <c r="S2">
        <v>0.5</v>
      </c>
      <c r="T2">
        <v>55</v>
      </c>
      <c r="U2" t="s">
        <v>34</v>
      </c>
      <c r="V2" t="s">
        <v>30</v>
      </c>
      <c r="W2">
        <v>1</v>
      </c>
      <c r="X2" t="s">
        <v>30</v>
      </c>
      <c r="Y2" t="s">
        <v>30</v>
      </c>
      <c r="Z2" t="s">
        <v>30</v>
      </c>
      <c r="AA2" t="s">
        <v>30</v>
      </c>
      <c r="AB2" t="s">
        <v>35</v>
      </c>
    </row>
    <row r="3" spans="1:28">
      <c r="A3" t="str">
        <f>Hyperlink("https://www.diodes.com/part/view/AP139","AP139")</f>
        <v>AP139</v>
      </c>
      <c r="B3" t="str">
        <f>Hyperlink("https://www.diodes.com/assets/Datasheets/products_inactive_data/AP139.pdf","AP139 Datasheet")</f>
        <v>AP139 Datasheet</v>
      </c>
      <c r="C3" t="s">
        <v>36</v>
      </c>
      <c r="D3" t="s">
        <v>29</v>
      </c>
      <c r="E3" t="s">
        <v>30</v>
      </c>
      <c r="F3" t="s">
        <v>31</v>
      </c>
      <c r="G3">
        <v>45</v>
      </c>
      <c r="H3">
        <v>60</v>
      </c>
      <c r="I3" t="s">
        <v>32</v>
      </c>
      <c r="J3">
        <v>0.3</v>
      </c>
      <c r="K3">
        <v>5.5</v>
      </c>
      <c r="L3">
        <v>2.7</v>
      </c>
      <c r="M3">
        <v>1.5</v>
      </c>
      <c r="N3">
        <v>5.5</v>
      </c>
      <c r="O3" t="s">
        <v>33</v>
      </c>
      <c r="Q3">
        <v>2</v>
      </c>
      <c r="S3">
        <v>0.45</v>
      </c>
      <c r="T3">
        <v>75</v>
      </c>
      <c r="U3" t="s">
        <v>34</v>
      </c>
      <c r="V3" t="s">
        <v>37</v>
      </c>
      <c r="W3">
        <v>1</v>
      </c>
      <c r="X3" t="s">
        <v>30</v>
      </c>
      <c r="Y3" t="s">
        <v>30</v>
      </c>
      <c r="Z3" t="s">
        <v>30</v>
      </c>
      <c r="AA3" t="s">
        <v>30</v>
      </c>
      <c r="AB3" t="s">
        <v>38</v>
      </c>
    </row>
    <row r="4" spans="1:28">
      <c r="A4" t="str">
        <f>Hyperlink("https://www.diodes.com/part/view/AP2112","AP2112")</f>
        <v>AP2112</v>
      </c>
      <c r="B4" t="str">
        <f>Hyperlink("https://www.diodes.com/assets/Datasheets/AP2112.pdf","AP2112 Datasheet")</f>
        <v>AP2112 Datasheet</v>
      </c>
      <c r="C4" t="s">
        <v>39</v>
      </c>
      <c r="D4" t="s">
        <v>29</v>
      </c>
      <c r="E4" t="s">
        <v>30</v>
      </c>
      <c r="F4" t="s">
        <v>31</v>
      </c>
      <c r="G4">
        <v>55</v>
      </c>
      <c r="H4">
        <v>80</v>
      </c>
      <c r="I4" t="s">
        <v>32</v>
      </c>
      <c r="J4">
        <v>0.6</v>
      </c>
      <c r="K4">
        <v>6</v>
      </c>
      <c r="L4">
        <v>2.5</v>
      </c>
      <c r="M4">
        <v>1.2</v>
      </c>
      <c r="N4">
        <v>5.5</v>
      </c>
      <c r="O4" t="s">
        <v>40</v>
      </c>
      <c r="Q4">
        <v>1.5</v>
      </c>
      <c r="R4">
        <v>50</v>
      </c>
      <c r="S4">
        <v>1.3</v>
      </c>
      <c r="T4">
        <v>65</v>
      </c>
      <c r="U4" t="s">
        <v>34</v>
      </c>
      <c r="V4" t="s">
        <v>37</v>
      </c>
      <c r="W4">
        <v>1</v>
      </c>
      <c r="X4" t="s">
        <v>41</v>
      </c>
      <c r="Y4" t="s">
        <v>30</v>
      </c>
      <c r="Z4" t="s">
        <v>30</v>
      </c>
      <c r="AA4" t="s">
        <v>30</v>
      </c>
      <c r="AB4" t="s">
        <v>42</v>
      </c>
    </row>
    <row r="5" spans="1:28">
      <c r="A5" t="str">
        <f>Hyperlink("https://www.diodes.com/part/view/AP2114","AP2114")</f>
        <v>AP2114</v>
      </c>
      <c r="B5" t="str">
        <f>Hyperlink("https://www.diodes.com/assets/Datasheets/AP2114.pdf","AP2114 Datasheet")</f>
        <v>AP2114 Datasheet</v>
      </c>
      <c r="C5" t="s">
        <v>43</v>
      </c>
      <c r="D5" t="s">
        <v>29</v>
      </c>
      <c r="E5" t="s">
        <v>30</v>
      </c>
      <c r="F5" t="s">
        <v>31</v>
      </c>
      <c r="G5">
        <v>60</v>
      </c>
      <c r="H5">
        <v>80</v>
      </c>
      <c r="I5" t="s">
        <v>44</v>
      </c>
      <c r="J5">
        <v>1</v>
      </c>
      <c r="K5">
        <v>6</v>
      </c>
      <c r="L5">
        <v>2.5</v>
      </c>
      <c r="M5">
        <v>0.8</v>
      </c>
      <c r="N5">
        <v>5.5</v>
      </c>
      <c r="O5" t="s">
        <v>45</v>
      </c>
      <c r="P5">
        <v>0.8</v>
      </c>
      <c r="Q5">
        <v>1.5</v>
      </c>
      <c r="R5">
        <v>30</v>
      </c>
      <c r="S5">
        <v>0.75</v>
      </c>
      <c r="T5">
        <v>65</v>
      </c>
      <c r="U5" t="s">
        <v>34</v>
      </c>
      <c r="V5" t="s">
        <v>37</v>
      </c>
      <c r="W5">
        <v>1</v>
      </c>
      <c r="X5" t="s">
        <v>41</v>
      </c>
      <c r="Y5" t="s">
        <v>30</v>
      </c>
      <c r="Z5" t="s">
        <v>30</v>
      </c>
      <c r="AA5" t="s">
        <v>30</v>
      </c>
      <c r="AB5" t="s">
        <v>46</v>
      </c>
    </row>
    <row r="6" spans="1:28">
      <c r="A6" t="str">
        <f>Hyperlink("https://www.diodes.com/part/view/AP2115","AP2115")</f>
        <v>AP2115</v>
      </c>
      <c r="B6" t="str">
        <f>Hyperlink("https://www.diodes.com/assets/Datasheets/AP2115.pdf","AP2115 Datasheet")</f>
        <v>AP2115 Datasheet</v>
      </c>
      <c r="C6" t="s">
        <v>43</v>
      </c>
      <c r="D6" t="s">
        <v>29</v>
      </c>
      <c r="E6" t="s">
        <v>30</v>
      </c>
      <c r="F6" t="s">
        <v>31</v>
      </c>
      <c r="G6">
        <v>60</v>
      </c>
      <c r="H6">
        <v>75</v>
      </c>
      <c r="I6" t="s">
        <v>32</v>
      </c>
      <c r="J6">
        <v>1</v>
      </c>
      <c r="K6">
        <v>6</v>
      </c>
      <c r="L6">
        <v>2.5</v>
      </c>
      <c r="M6">
        <v>1.2</v>
      </c>
      <c r="N6">
        <v>5.5</v>
      </c>
      <c r="O6" t="s">
        <v>47</v>
      </c>
      <c r="Q6">
        <v>1.5</v>
      </c>
      <c r="R6">
        <v>30</v>
      </c>
      <c r="S6">
        <v>0.75</v>
      </c>
      <c r="T6">
        <v>65</v>
      </c>
      <c r="U6" t="s">
        <v>34</v>
      </c>
      <c r="V6" t="s">
        <v>37</v>
      </c>
      <c r="W6">
        <v>1</v>
      </c>
      <c r="X6" t="s">
        <v>41</v>
      </c>
      <c r="Y6" t="s">
        <v>30</v>
      </c>
      <c r="Z6" t="s">
        <v>30</v>
      </c>
      <c r="AA6" t="s">
        <v>30</v>
      </c>
      <c r="AB6" t="s">
        <v>48</v>
      </c>
    </row>
    <row r="7" spans="1:28">
      <c r="A7" t="str">
        <f>Hyperlink("https://www.diodes.com/part/view/AP2120","AP2120")</f>
        <v>AP2120</v>
      </c>
      <c r="B7" t="str">
        <f>Hyperlink("https://www.diodes.com/assets/Datasheets/AP2120.pdf","AP2120 Datasheet")</f>
        <v>AP2120 Datasheet</v>
      </c>
      <c r="C7" t="s">
        <v>49</v>
      </c>
      <c r="D7" t="s">
        <v>29</v>
      </c>
      <c r="E7" t="s">
        <v>30</v>
      </c>
      <c r="F7" t="s">
        <v>31</v>
      </c>
      <c r="G7">
        <v>25</v>
      </c>
      <c r="H7">
        <v>50</v>
      </c>
      <c r="I7" t="s">
        <v>32</v>
      </c>
      <c r="J7">
        <v>0.15</v>
      </c>
      <c r="K7">
        <v>6</v>
      </c>
      <c r="L7">
        <v>2</v>
      </c>
      <c r="M7">
        <v>1.2</v>
      </c>
      <c r="N7">
        <v>3.65</v>
      </c>
      <c r="O7" t="s">
        <v>50</v>
      </c>
      <c r="Q7">
        <v>2</v>
      </c>
      <c r="R7">
        <v>15</v>
      </c>
      <c r="S7">
        <v>0.5</v>
      </c>
      <c r="T7">
        <v>65</v>
      </c>
      <c r="U7" t="s">
        <v>34</v>
      </c>
      <c r="V7" t="s">
        <v>30</v>
      </c>
      <c r="W7">
        <v>1</v>
      </c>
      <c r="X7" t="s">
        <v>30</v>
      </c>
      <c r="Y7" t="s">
        <v>30</v>
      </c>
      <c r="Z7" t="s">
        <v>30</v>
      </c>
      <c r="AA7" t="s">
        <v>30</v>
      </c>
      <c r="AB7" t="s">
        <v>51</v>
      </c>
    </row>
    <row r="8" spans="1:28">
      <c r="A8" t="str">
        <f>Hyperlink("https://www.diodes.com/part/view/AP2121","AP2121")</f>
        <v>AP2121</v>
      </c>
      <c r="B8" t="str">
        <f>Hyperlink("https://www.diodes.com/assets/Datasheets/AP2121.pdf","AP2121 Datasheet")</f>
        <v>AP2121 Datasheet</v>
      </c>
      <c r="C8" t="s">
        <v>49</v>
      </c>
      <c r="D8" t="s">
        <v>29</v>
      </c>
      <c r="E8" t="s">
        <v>30</v>
      </c>
      <c r="F8" t="s">
        <v>31</v>
      </c>
      <c r="G8">
        <v>25</v>
      </c>
      <c r="H8">
        <v>50</v>
      </c>
      <c r="I8" t="s">
        <v>32</v>
      </c>
      <c r="J8">
        <v>0.2</v>
      </c>
      <c r="K8">
        <v>6</v>
      </c>
      <c r="L8">
        <v>2</v>
      </c>
      <c r="M8">
        <v>1.2</v>
      </c>
      <c r="N8">
        <v>5.5</v>
      </c>
      <c r="O8" t="s">
        <v>52</v>
      </c>
      <c r="Q8">
        <v>2</v>
      </c>
      <c r="R8">
        <v>30</v>
      </c>
      <c r="S8">
        <v>0.5</v>
      </c>
      <c r="T8">
        <v>70</v>
      </c>
      <c r="U8" t="s">
        <v>34</v>
      </c>
      <c r="V8" t="s">
        <v>37</v>
      </c>
      <c r="W8">
        <v>1</v>
      </c>
      <c r="X8" t="s">
        <v>30</v>
      </c>
      <c r="Y8" t="s">
        <v>30</v>
      </c>
      <c r="Z8" t="s">
        <v>30</v>
      </c>
      <c r="AA8" t="s">
        <v>30</v>
      </c>
      <c r="AB8" t="s">
        <v>53</v>
      </c>
    </row>
    <row r="9" spans="1:28">
      <c r="A9" t="str">
        <f>Hyperlink("https://www.diodes.com/part/view/AP2125","AP2125")</f>
        <v>AP2125</v>
      </c>
      <c r="B9" t="str">
        <f>Hyperlink("https://www.diodes.com/assets/Datasheets/AP2125.pdf","AP2125 Datasheet")</f>
        <v>AP2125 Datasheet</v>
      </c>
      <c r="C9" t="s">
        <v>54</v>
      </c>
      <c r="D9" t="s">
        <v>29</v>
      </c>
      <c r="E9" t="s">
        <v>30</v>
      </c>
      <c r="F9" t="s">
        <v>31</v>
      </c>
      <c r="G9">
        <v>60</v>
      </c>
      <c r="H9">
        <v>90</v>
      </c>
      <c r="I9" t="s">
        <v>32</v>
      </c>
      <c r="J9">
        <v>0.3</v>
      </c>
      <c r="K9">
        <v>6</v>
      </c>
      <c r="L9">
        <v>2.3</v>
      </c>
      <c r="M9">
        <v>1.8</v>
      </c>
      <c r="N9">
        <v>3.3</v>
      </c>
      <c r="O9" t="s">
        <v>55</v>
      </c>
      <c r="Q9">
        <v>2</v>
      </c>
      <c r="R9">
        <v>50</v>
      </c>
      <c r="S9">
        <v>0.3</v>
      </c>
      <c r="T9">
        <v>70</v>
      </c>
      <c r="U9" t="s">
        <v>34</v>
      </c>
      <c r="V9" t="s">
        <v>37</v>
      </c>
      <c r="W9">
        <v>1</v>
      </c>
      <c r="X9" t="s">
        <v>41</v>
      </c>
      <c r="Y9" t="s">
        <v>30</v>
      </c>
      <c r="Z9" t="s">
        <v>30</v>
      </c>
      <c r="AA9" t="s">
        <v>30</v>
      </c>
      <c r="AB9" t="s">
        <v>56</v>
      </c>
    </row>
    <row r="10" spans="1:28">
      <c r="A10" t="str">
        <f>Hyperlink("https://www.diodes.com/part/view/AP2126","AP2126")</f>
        <v>AP2126</v>
      </c>
      <c r="B10" t="str">
        <f>Hyperlink("https://www.diodes.com/assets/Datasheets/AP2126.pdf","AP2126 Datasheet")</f>
        <v>AP2126 Datasheet</v>
      </c>
      <c r="C10" t="s">
        <v>57</v>
      </c>
      <c r="D10" t="s">
        <v>29</v>
      </c>
      <c r="E10" t="s">
        <v>30</v>
      </c>
      <c r="F10" t="s">
        <v>31</v>
      </c>
      <c r="G10">
        <v>60</v>
      </c>
      <c r="H10">
        <v>90</v>
      </c>
      <c r="I10" t="s">
        <v>58</v>
      </c>
      <c r="J10">
        <v>0.3</v>
      </c>
      <c r="K10">
        <v>6</v>
      </c>
      <c r="L10">
        <v>3</v>
      </c>
      <c r="M10">
        <v>1.25</v>
      </c>
      <c r="N10">
        <v>3.3</v>
      </c>
      <c r="P10">
        <v>1.25</v>
      </c>
      <c r="Q10">
        <v>2</v>
      </c>
      <c r="R10">
        <v>80</v>
      </c>
      <c r="S10">
        <v>0.17</v>
      </c>
      <c r="T10">
        <v>68</v>
      </c>
      <c r="U10" t="s">
        <v>34</v>
      </c>
      <c r="V10" t="s">
        <v>37</v>
      </c>
      <c r="W10">
        <v>1</v>
      </c>
      <c r="X10" t="s">
        <v>41</v>
      </c>
      <c r="Y10" t="s">
        <v>30</v>
      </c>
      <c r="Z10" t="s">
        <v>30</v>
      </c>
      <c r="AA10" t="s">
        <v>30</v>
      </c>
    </row>
    <row r="11" spans="1:28">
      <c r="A11" t="str">
        <f>Hyperlink("https://www.diodes.com/part/view/AP2127","AP2127")</f>
        <v>AP2127</v>
      </c>
      <c r="B11" t="str">
        <f>Hyperlink("https://www.diodes.com/assets/Datasheets/AP2127.pdf","AP2127 Datasheet")</f>
        <v>AP2127 Datasheet</v>
      </c>
      <c r="C11" t="s">
        <v>57</v>
      </c>
      <c r="D11" t="s">
        <v>29</v>
      </c>
      <c r="E11" t="s">
        <v>30</v>
      </c>
      <c r="F11" t="s">
        <v>31</v>
      </c>
      <c r="G11">
        <v>60</v>
      </c>
      <c r="H11">
        <v>90</v>
      </c>
      <c r="I11" t="s">
        <v>44</v>
      </c>
      <c r="J11">
        <v>0.3</v>
      </c>
      <c r="K11">
        <v>6</v>
      </c>
      <c r="L11">
        <v>2.5</v>
      </c>
      <c r="M11">
        <v>0.8</v>
      </c>
      <c r="N11">
        <v>3.3</v>
      </c>
      <c r="O11" t="s">
        <v>59</v>
      </c>
      <c r="P11">
        <v>0.8</v>
      </c>
      <c r="Q11">
        <v>2</v>
      </c>
      <c r="R11">
        <v>60</v>
      </c>
      <c r="S11">
        <v>0.3</v>
      </c>
      <c r="T11">
        <v>68</v>
      </c>
      <c r="U11" t="s">
        <v>34</v>
      </c>
      <c r="V11" t="s">
        <v>37</v>
      </c>
      <c r="W11">
        <v>1</v>
      </c>
      <c r="X11" t="s">
        <v>41</v>
      </c>
      <c r="Y11" t="s">
        <v>30</v>
      </c>
      <c r="Z11" t="s">
        <v>30</v>
      </c>
      <c r="AA11" t="s">
        <v>30</v>
      </c>
      <c r="AB11" t="s">
        <v>60</v>
      </c>
    </row>
    <row r="12" spans="1:28">
      <c r="A12" t="str">
        <f>Hyperlink("https://www.diodes.com/part/view/AP2128","AP2128")</f>
        <v>AP2128</v>
      </c>
      <c r="B12" t="str">
        <f>Hyperlink("https://www.diodes.com/assets/Datasheets/AP2128.pdf","AP2128 Datasheet")</f>
        <v>AP2128 Datasheet</v>
      </c>
      <c r="C12" t="s">
        <v>57</v>
      </c>
      <c r="D12" t="s">
        <v>29</v>
      </c>
      <c r="E12" t="s">
        <v>30</v>
      </c>
      <c r="F12" t="s">
        <v>31</v>
      </c>
      <c r="G12">
        <v>60</v>
      </c>
      <c r="H12">
        <v>90</v>
      </c>
      <c r="I12" t="s">
        <v>44</v>
      </c>
      <c r="J12">
        <v>0.3</v>
      </c>
      <c r="K12">
        <v>6</v>
      </c>
      <c r="L12">
        <v>2.5</v>
      </c>
      <c r="M12">
        <v>0.8</v>
      </c>
      <c r="N12">
        <v>1.25</v>
      </c>
      <c r="O12" t="s">
        <v>61</v>
      </c>
      <c r="P12">
        <v>0.8</v>
      </c>
      <c r="Q12">
        <v>2</v>
      </c>
      <c r="R12">
        <v>60</v>
      </c>
      <c r="S12">
        <v>0.3</v>
      </c>
      <c r="T12">
        <v>68</v>
      </c>
      <c r="U12" t="s">
        <v>34</v>
      </c>
      <c r="V12" t="s">
        <v>37</v>
      </c>
      <c r="W12">
        <v>1</v>
      </c>
      <c r="X12" t="s">
        <v>41</v>
      </c>
      <c r="Y12" t="s">
        <v>30</v>
      </c>
      <c r="Z12" t="s">
        <v>30</v>
      </c>
      <c r="AA12" t="s">
        <v>30</v>
      </c>
      <c r="AB12" t="s">
        <v>38</v>
      </c>
    </row>
    <row r="13" spans="1:28">
      <c r="A13" t="str">
        <f>Hyperlink("https://www.diodes.com/part/view/AP2129","AP2129")</f>
        <v>AP2129</v>
      </c>
      <c r="B13" t="str">
        <f>Hyperlink("https://www.diodes.com/assets/Datasheets/AP2129.pdf","AP2129 Datasheet")</f>
        <v>AP2129 Datasheet</v>
      </c>
      <c r="C13" t="s">
        <v>57</v>
      </c>
      <c r="D13" t="s">
        <v>29</v>
      </c>
      <c r="E13" t="s">
        <v>30</v>
      </c>
      <c r="F13" t="s">
        <v>31</v>
      </c>
      <c r="G13">
        <v>60</v>
      </c>
      <c r="H13">
        <v>90</v>
      </c>
      <c r="I13" t="s">
        <v>44</v>
      </c>
      <c r="J13">
        <v>0.3</v>
      </c>
      <c r="K13">
        <v>6</v>
      </c>
      <c r="L13">
        <v>1.8</v>
      </c>
      <c r="M13">
        <v>0.8</v>
      </c>
      <c r="N13">
        <v>1.2</v>
      </c>
      <c r="O13" t="s">
        <v>62</v>
      </c>
      <c r="P13">
        <v>0.8</v>
      </c>
      <c r="Q13">
        <v>2</v>
      </c>
      <c r="R13">
        <v>60</v>
      </c>
      <c r="S13">
        <v>0.3</v>
      </c>
      <c r="T13">
        <v>68</v>
      </c>
      <c r="U13" t="s">
        <v>34</v>
      </c>
      <c r="V13" t="s">
        <v>37</v>
      </c>
      <c r="W13">
        <v>1</v>
      </c>
      <c r="X13" t="s">
        <v>41</v>
      </c>
      <c r="Y13" t="s">
        <v>30</v>
      </c>
      <c r="Z13" t="s">
        <v>30</v>
      </c>
      <c r="AA13" t="s">
        <v>30</v>
      </c>
      <c r="AB13" t="s">
        <v>38</v>
      </c>
    </row>
    <row r="14" spans="1:28">
      <c r="A14" t="str">
        <f>Hyperlink("https://www.diodes.com/part/view/AP2132","AP2132")</f>
        <v>AP2132</v>
      </c>
      <c r="B14" t="str">
        <f>Hyperlink("https://www.diodes.com/assets/Datasheets/AP2132.pdf","AP2132 Datasheet")</f>
        <v>AP2132 Datasheet</v>
      </c>
      <c r="C14" t="s">
        <v>63</v>
      </c>
      <c r="D14" t="s">
        <v>29</v>
      </c>
      <c r="E14" t="s">
        <v>30</v>
      </c>
      <c r="F14" t="s">
        <v>31</v>
      </c>
      <c r="G14">
        <v>300</v>
      </c>
      <c r="H14">
        <v>450</v>
      </c>
      <c r="I14" t="s">
        <v>44</v>
      </c>
      <c r="J14">
        <v>2</v>
      </c>
      <c r="K14">
        <v>5.5</v>
      </c>
      <c r="L14">
        <v>1.4</v>
      </c>
      <c r="M14">
        <v>0.6</v>
      </c>
      <c r="N14">
        <v>6</v>
      </c>
      <c r="O14" t="s">
        <v>64</v>
      </c>
      <c r="P14">
        <v>0.6</v>
      </c>
      <c r="Q14">
        <v>2</v>
      </c>
      <c r="S14">
        <v>0.45</v>
      </c>
      <c r="T14">
        <v>60</v>
      </c>
      <c r="U14" t="s">
        <v>34</v>
      </c>
      <c r="V14" t="s">
        <v>37</v>
      </c>
      <c r="W14">
        <v>1</v>
      </c>
      <c r="X14" t="s">
        <v>30</v>
      </c>
      <c r="Y14" t="s">
        <v>65</v>
      </c>
      <c r="Z14" t="s">
        <v>30</v>
      </c>
      <c r="AA14" t="s">
        <v>41</v>
      </c>
      <c r="AB14" t="s">
        <v>66</v>
      </c>
    </row>
    <row r="15" spans="1:28">
      <c r="A15" t="str">
        <f>Hyperlink("https://www.diodes.com/part/view/AP2132A","AP2132A")</f>
        <v>AP2132A</v>
      </c>
      <c r="B15" t="str">
        <f>Hyperlink("https://www.diodes.com/assets/Datasheets/AP2132A.pdf","AP2132A Datasheet")</f>
        <v>AP2132A Datasheet</v>
      </c>
      <c r="C15" t="s">
        <v>67</v>
      </c>
      <c r="D15" t="s">
        <v>29</v>
      </c>
      <c r="E15" t="s">
        <v>30</v>
      </c>
      <c r="F15" t="s">
        <v>31</v>
      </c>
      <c r="G15">
        <v>300</v>
      </c>
      <c r="H15">
        <v>450</v>
      </c>
      <c r="I15" t="s">
        <v>44</v>
      </c>
      <c r="J15">
        <v>3</v>
      </c>
      <c r="K15">
        <v>5.5</v>
      </c>
      <c r="L15">
        <v>1.4</v>
      </c>
      <c r="M15">
        <v>0.6</v>
      </c>
      <c r="N15">
        <v>3.3</v>
      </c>
      <c r="O15" t="s">
        <v>64</v>
      </c>
      <c r="P15">
        <v>0.6</v>
      </c>
      <c r="Q15">
        <v>2</v>
      </c>
      <c r="S15">
        <v>0.45</v>
      </c>
      <c r="T15">
        <v>60</v>
      </c>
      <c r="U15" t="s">
        <v>34</v>
      </c>
      <c r="V15" t="s">
        <v>37</v>
      </c>
      <c r="W15">
        <v>1</v>
      </c>
      <c r="X15" t="s">
        <v>30</v>
      </c>
      <c r="Y15" t="s">
        <v>65</v>
      </c>
      <c r="Z15" t="s">
        <v>30</v>
      </c>
      <c r="AA15" t="s">
        <v>41</v>
      </c>
      <c r="AB15" t="s">
        <v>66</v>
      </c>
    </row>
    <row r="16" spans="1:28">
      <c r="A16" t="str">
        <f>Hyperlink("https://www.diodes.com/part/view/AP2132B","AP2132B")</f>
        <v>AP2132B</v>
      </c>
      <c r="B16" t="str">
        <f>Hyperlink("https://www.diodes.com/assets/Datasheets/AP2132B.pdf","AP2132B Datasheet")</f>
        <v>AP2132B Datasheet</v>
      </c>
      <c r="C16" t="s">
        <v>63</v>
      </c>
      <c r="D16" t="s">
        <v>29</v>
      </c>
      <c r="E16" t="s">
        <v>30</v>
      </c>
      <c r="F16" t="s">
        <v>31</v>
      </c>
      <c r="G16">
        <v>300</v>
      </c>
      <c r="H16">
        <v>300</v>
      </c>
      <c r="I16" t="s">
        <v>44</v>
      </c>
      <c r="J16">
        <v>2</v>
      </c>
      <c r="K16">
        <v>5.5</v>
      </c>
      <c r="L16">
        <v>1.4</v>
      </c>
      <c r="M16">
        <v>0.6</v>
      </c>
      <c r="N16">
        <v>3.3</v>
      </c>
      <c r="O16" t="s">
        <v>64</v>
      </c>
      <c r="P16">
        <v>0.6</v>
      </c>
      <c r="Q16">
        <v>2</v>
      </c>
      <c r="S16">
        <v>0.45</v>
      </c>
      <c r="T16">
        <v>60</v>
      </c>
      <c r="U16" t="s">
        <v>34</v>
      </c>
      <c r="V16" t="s">
        <v>37</v>
      </c>
      <c r="W16">
        <v>1</v>
      </c>
      <c r="X16" t="s">
        <v>30</v>
      </c>
      <c r="Y16" t="s">
        <v>65</v>
      </c>
      <c r="Z16" t="s">
        <v>30</v>
      </c>
      <c r="AA16" t="s">
        <v>41</v>
      </c>
      <c r="AB16" t="s">
        <v>66</v>
      </c>
    </row>
    <row r="17" spans="1:28">
      <c r="A17" t="str">
        <f>Hyperlink("https://www.diodes.com/part/view/AP2138","AP2138")</f>
        <v>AP2138</v>
      </c>
      <c r="B17" t="str">
        <f>Hyperlink("https://www.diodes.com/assets/Datasheets/AP2138-9.pdf","AP2138 Datasheet")</f>
        <v>AP2138 Datasheet</v>
      </c>
      <c r="C17" t="s">
        <v>68</v>
      </c>
      <c r="D17" t="s">
        <v>29</v>
      </c>
      <c r="E17" t="s">
        <v>30</v>
      </c>
      <c r="F17" t="s">
        <v>31</v>
      </c>
      <c r="G17">
        <v>1</v>
      </c>
      <c r="H17">
        <v>1.5</v>
      </c>
      <c r="I17" t="s">
        <v>32</v>
      </c>
      <c r="J17">
        <v>0.25</v>
      </c>
      <c r="K17">
        <v>6</v>
      </c>
      <c r="L17">
        <v>2.5</v>
      </c>
      <c r="M17">
        <v>1.2</v>
      </c>
      <c r="N17">
        <v>3.3</v>
      </c>
      <c r="O17" t="s">
        <v>69</v>
      </c>
      <c r="Q17">
        <v>2</v>
      </c>
      <c r="S17">
        <v>0.6</v>
      </c>
      <c r="T17">
        <v>55</v>
      </c>
      <c r="U17" t="s">
        <v>34</v>
      </c>
      <c r="V17" t="s">
        <v>30</v>
      </c>
      <c r="W17">
        <v>1</v>
      </c>
      <c r="X17" t="s">
        <v>30</v>
      </c>
      <c r="Y17" t="s">
        <v>30</v>
      </c>
      <c r="Z17" t="s">
        <v>30</v>
      </c>
      <c r="AA17" t="s">
        <v>30</v>
      </c>
      <c r="AB17" t="s">
        <v>60</v>
      </c>
    </row>
    <row r="18" spans="1:28">
      <c r="A18" t="str">
        <f>Hyperlink("https://www.diodes.com/part/view/AP2139","AP2139")</f>
        <v>AP2139</v>
      </c>
      <c r="B18" t="str">
        <f>Hyperlink("https://www.diodes.com/assets/Datasheets/AP2138-9.pdf","AP2139 Datasheet")</f>
        <v>AP2139 Datasheet</v>
      </c>
      <c r="C18" t="s">
        <v>68</v>
      </c>
      <c r="D18" t="s">
        <v>29</v>
      </c>
      <c r="E18" t="s">
        <v>30</v>
      </c>
      <c r="F18" t="s">
        <v>31</v>
      </c>
      <c r="G18">
        <v>1</v>
      </c>
      <c r="H18">
        <v>1.5</v>
      </c>
      <c r="I18" t="s">
        <v>32</v>
      </c>
      <c r="J18">
        <v>0.25</v>
      </c>
      <c r="K18">
        <v>6</v>
      </c>
      <c r="L18">
        <v>2.5</v>
      </c>
      <c r="M18">
        <v>1.2</v>
      </c>
      <c r="N18">
        <v>5.5</v>
      </c>
      <c r="O18" t="s">
        <v>69</v>
      </c>
      <c r="Q18">
        <v>2</v>
      </c>
      <c r="S18">
        <v>0.6</v>
      </c>
      <c r="T18">
        <v>55</v>
      </c>
      <c r="U18" t="s">
        <v>34</v>
      </c>
      <c r="V18" t="s">
        <v>37</v>
      </c>
      <c r="W18">
        <v>1</v>
      </c>
      <c r="X18" t="s">
        <v>41</v>
      </c>
      <c r="Y18" t="s">
        <v>30</v>
      </c>
      <c r="Z18" t="s">
        <v>30</v>
      </c>
      <c r="AA18" t="s">
        <v>30</v>
      </c>
      <c r="AB18" t="s">
        <v>70</v>
      </c>
    </row>
    <row r="19" spans="1:28">
      <c r="A19" t="str">
        <f>Hyperlink("https://www.diodes.com/part/view/AP2202","AP2202")</f>
        <v>AP2202</v>
      </c>
      <c r="B19" t="str">
        <f>Hyperlink("https://www.diodes.com/assets/Datasheets/AP2202.pdf","AP2202 Datasheet")</f>
        <v>AP2202 Datasheet</v>
      </c>
      <c r="C19" t="s">
        <v>71</v>
      </c>
      <c r="D19" t="s">
        <v>29</v>
      </c>
      <c r="E19" t="s">
        <v>30</v>
      </c>
      <c r="F19" t="s">
        <v>31</v>
      </c>
      <c r="G19">
        <v>95</v>
      </c>
      <c r="H19">
        <v>150</v>
      </c>
      <c r="I19" t="s">
        <v>44</v>
      </c>
      <c r="J19">
        <v>0.15</v>
      </c>
      <c r="K19">
        <v>13.2</v>
      </c>
      <c r="L19">
        <v>2.5</v>
      </c>
      <c r="M19">
        <v>1.25</v>
      </c>
      <c r="N19">
        <v>6</v>
      </c>
      <c r="O19" t="s">
        <v>72</v>
      </c>
      <c r="P19">
        <v>1.25</v>
      </c>
      <c r="Q19">
        <v>1</v>
      </c>
      <c r="S19">
        <v>0.35</v>
      </c>
      <c r="T19">
        <v>60</v>
      </c>
      <c r="U19" t="s">
        <v>34</v>
      </c>
      <c r="V19" t="s">
        <v>37</v>
      </c>
      <c r="W19">
        <v>1</v>
      </c>
      <c r="X19" t="s">
        <v>30</v>
      </c>
      <c r="Y19" t="s">
        <v>30</v>
      </c>
      <c r="Z19" t="s">
        <v>73</v>
      </c>
      <c r="AA19" t="s">
        <v>30</v>
      </c>
      <c r="AB19" t="s">
        <v>74</v>
      </c>
    </row>
    <row r="20" spans="1:28">
      <c r="A20" t="str">
        <f>Hyperlink("https://www.diodes.com/part/view/AP2205","AP2205")</f>
        <v>AP2205</v>
      </c>
      <c r="B20" t="str">
        <f>Hyperlink("https://www.diodes.com/assets/Datasheets/AP2205.pdf","AP2205 Datasheet")</f>
        <v>AP2205 Datasheet</v>
      </c>
      <c r="C20" t="s">
        <v>75</v>
      </c>
      <c r="D20" t="s">
        <v>29</v>
      </c>
      <c r="E20" t="s">
        <v>30</v>
      </c>
      <c r="F20" t="s">
        <v>31</v>
      </c>
      <c r="G20">
        <v>36</v>
      </c>
      <c r="H20">
        <v>36</v>
      </c>
      <c r="I20" t="s">
        <v>44</v>
      </c>
      <c r="J20">
        <v>0.2</v>
      </c>
      <c r="K20">
        <v>24</v>
      </c>
      <c r="L20">
        <v>2.3</v>
      </c>
      <c r="M20">
        <v>1.24</v>
      </c>
      <c r="N20">
        <v>3.3</v>
      </c>
      <c r="O20" t="s">
        <v>76</v>
      </c>
      <c r="P20">
        <v>1.24</v>
      </c>
      <c r="Q20">
        <v>2</v>
      </c>
      <c r="R20">
        <v>30</v>
      </c>
      <c r="S20">
        <v>0.5</v>
      </c>
      <c r="T20">
        <v>60</v>
      </c>
      <c r="U20" t="s">
        <v>34</v>
      </c>
      <c r="V20" t="s">
        <v>37</v>
      </c>
      <c r="W20">
        <v>1</v>
      </c>
      <c r="X20" t="s">
        <v>30</v>
      </c>
      <c r="Y20" t="s">
        <v>30</v>
      </c>
      <c r="Z20" t="s">
        <v>73</v>
      </c>
      <c r="AA20" t="s">
        <v>30</v>
      </c>
      <c r="AB20" t="s">
        <v>74</v>
      </c>
    </row>
    <row r="21" spans="1:28">
      <c r="A21" t="str">
        <f>Hyperlink("https://www.diodes.com/part/view/AP2210","AP2210")</f>
        <v>AP2210</v>
      </c>
      <c r="B21" t="str">
        <f>Hyperlink("https://www.diodes.com/assets/Datasheets/AP2210.pdf","AP2210 Datasheet")</f>
        <v>AP2210 Datasheet</v>
      </c>
      <c r="C21" t="s">
        <v>77</v>
      </c>
      <c r="D21" t="s">
        <v>29</v>
      </c>
      <c r="E21" t="s">
        <v>30</v>
      </c>
      <c r="F21" t="s">
        <v>31</v>
      </c>
      <c r="G21">
        <v>100</v>
      </c>
      <c r="H21">
        <v>180</v>
      </c>
      <c r="I21" t="s">
        <v>44</v>
      </c>
      <c r="J21">
        <v>0.3</v>
      </c>
      <c r="K21">
        <v>13.2</v>
      </c>
      <c r="L21">
        <v>2.5</v>
      </c>
      <c r="M21">
        <v>1.25</v>
      </c>
      <c r="N21">
        <v>6</v>
      </c>
      <c r="O21" t="s">
        <v>78</v>
      </c>
      <c r="P21">
        <v>1.25</v>
      </c>
      <c r="Q21">
        <v>1</v>
      </c>
      <c r="S21">
        <v>0.5</v>
      </c>
      <c r="T21">
        <v>60</v>
      </c>
      <c r="U21" t="s">
        <v>34</v>
      </c>
      <c r="V21" t="s">
        <v>37</v>
      </c>
      <c r="W21">
        <v>1</v>
      </c>
      <c r="X21" t="s">
        <v>30</v>
      </c>
      <c r="Y21" t="s">
        <v>30</v>
      </c>
      <c r="Z21" t="s">
        <v>73</v>
      </c>
      <c r="AA21" t="s">
        <v>30</v>
      </c>
      <c r="AB21" t="s">
        <v>70</v>
      </c>
    </row>
    <row r="22" spans="1:28">
      <c r="A22" t="str">
        <f>Hyperlink("https://www.diodes.com/part/view/AP2213","AP2213")</f>
        <v>AP2213</v>
      </c>
      <c r="B22" t="str">
        <f>Hyperlink("https://www.diodes.com/assets/Datasheets/AP2213.pdf","AP2213 Datasheet")</f>
        <v>AP2213 Datasheet</v>
      </c>
      <c r="C22" t="s">
        <v>79</v>
      </c>
      <c r="D22" t="s">
        <v>29</v>
      </c>
      <c r="E22" t="s">
        <v>30</v>
      </c>
      <c r="F22" t="s">
        <v>31</v>
      </c>
      <c r="G22">
        <v>100</v>
      </c>
      <c r="H22">
        <v>180</v>
      </c>
      <c r="I22" t="s">
        <v>32</v>
      </c>
      <c r="J22">
        <v>0.5</v>
      </c>
      <c r="K22">
        <v>18</v>
      </c>
      <c r="L22">
        <v>2.5</v>
      </c>
      <c r="M22">
        <v>2.5</v>
      </c>
      <c r="N22">
        <v>3.3</v>
      </c>
      <c r="O22" t="s">
        <v>80</v>
      </c>
      <c r="Q22">
        <v>1</v>
      </c>
      <c r="S22">
        <v>0.7</v>
      </c>
      <c r="T22">
        <v>65</v>
      </c>
      <c r="U22" t="s">
        <v>34</v>
      </c>
      <c r="V22" t="s">
        <v>37</v>
      </c>
      <c r="W22">
        <v>1</v>
      </c>
      <c r="X22" t="s">
        <v>30</v>
      </c>
      <c r="Y22" t="s">
        <v>30</v>
      </c>
      <c r="Z22" t="s">
        <v>73</v>
      </c>
      <c r="AA22" t="s">
        <v>30</v>
      </c>
      <c r="AB22" t="s">
        <v>81</v>
      </c>
    </row>
    <row r="23" spans="1:28">
      <c r="A23" t="str">
        <f>Hyperlink("https://www.diodes.com/part/view/AP2303","AP2303")</f>
        <v>AP2303</v>
      </c>
      <c r="B23" t="str">
        <f>Hyperlink("https://www.diodes.com/assets/Datasheets/AP2303.pdf","AP2303 Datasheet")</f>
        <v>AP2303 Datasheet</v>
      </c>
      <c r="C23" t="s">
        <v>82</v>
      </c>
      <c r="D23" t="s">
        <v>29</v>
      </c>
      <c r="E23" t="s">
        <v>30</v>
      </c>
      <c r="F23" t="s">
        <v>31</v>
      </c>
      <c r="G23">
        <v>1000</v>
      </c>
      <c r="H23">
        <v>1500</v>
      </c>
      <c r="I23" t="s">
        <v>58</v>
      </c>
      <c r="J23">
        <v>1.75</v>
      </c>
      <c r="K23">
        <v>6</v>
      </c>
      <c r="L23">
        <v>1.2</v>
      </c>
      <c r="M23">
        <v>0.6</v>
      </c>
      <c r="N23">
        <v>5</v>
      </c>
      <c r="P23" t="s">
        <v>83</v>
      </c>
      <c r="Q23">
        <v>1</v>
      </c>
      <c r="S23">
        <v>0.52</v>
      </c>
      <c r="T23" t="s">
        <v>84</v>
      </c>
      <c r="U23" t="s">
        <v>34</v>
      </c>
      <c r="V23" t="s">
        <v>37</v>
      </c>
      <c r="W23">
        <v>1</v>
      </c>
      <c r="X23" t="s">
        <v>30</v>
      </c>
      <c r="Y23" t="s">
        <v>30</v>
      </c>
      <c r="Z23" t="s">
        <v>30</v>
      </c>
      <c r="AA23" t="s">
        <v>30</v>
      </c>
    </row>
    <row r="24" spans="1:28">
      <c r="A24" t="str">
        <f>Hyperlink("https://www.diodes.com/part/view/AP7165","AP7165")</f>
        <v>AP7165</v>
      </c>
      <c r="B24" t="str">
        <f>Hyperlink("https://www.diodes.com/assets/Datasheets/AP7165.pdf","AP7165 Datasheet")</f>
        <v>AP7165 Datasheet</v>
      </c>
      <c r="C24" t="s">
        <v>85</v>
      </c>
      <c r="D24" t="s">
        <v>29</v>
      </c>
      <c r="E24" t="s">
        <v>30</v>
      </c>
      <c r="F24" t="s">
        <v>31</v>
      </c>
      <c r="G24">
        <v>125</v>
      </c>
      <c r="H24">
        <v>170</v>
      </c>
      <c r="I24" t="s">
        <v>58</v>
      </c>
      <c r="J24">
        <v>0.6</v>
      </c>
      <c r="K24">
        <v>5.5</v>
      </c>
      <c r="L24">
        <v>2.2</v>
      </c>
      <c r="M24">
        <v>0.8</v>
      </c>
      <c r="N24">
        <v>3.3</v>
      </c>
      <c r="P24">
        <v>0.8</v>
      </c>
      <c r="Q24">
        <v>2.5</v>
      </c>
      <c r="S24">
        <v>0.4</v>
      </c>
      <c r="T24">
        <v>60</v>
      </c>
      <c r="U24" t="s">
        <v>34</v>
      </c>
      <c r="V24" t="s">
        <v>37</v>
      </c>
      <c r="W24">
        <v>1</v>
      </c>
      <c r="X24" t="s">
        <v>30</v>
      </c>
      <c r="Y24" t="s">
        <v>65</v>
      </c>
      <c r="Z24" t="s">
        <v>30</v>
      </c>
      <c r="AA24" t="s">
        <v>30</v>
      </c>
      <c r="AB24" t="s">
        <v>86</v>
      </c>
    </row>
    <row r="25" spans="1:28">
      <c r="A25" t="str">
        <f>Hyperlink("https://www.diodes.com/part/view/AP7167","AP7167")</f>
        <v>AP7167</v>
      </c>
      <c r="B25" t="str">
        <f>Hyperlink("https://www.diodes.com/assets/Datasheets/AP7167.pdf","AP7167 Datasheet")</f>
        <v>AP7167 Datasheet</v>
      </c>
      <c r="C25" t="s">
        <v>87</v>
      </c>
      <c r="D25" t="s">
        <v>29</v>
      </c>
      <c r="E25" t="s">
        <v>30</v>
      </c>
      <c r="F25" t="s">
        <v>31</v>
      </c>
      <c r="G25">
        <v>125</v>
      </c>
      <c r="H25">
        <v>180</v>
      </c>
      <c r="I25" t="s">
        <v>58</v>
      </c>
      <c r="J25">
        <v>1.2</v>
      </c>
      <c r="K25">
        <v>5.5</v>
      </c>
      <c r="L25">
        <v>2.2</v>
      </c>
      <c r="M25">
        <v>0.8</v>
      </c>
      <c r="N25">
        <v>3.3</v>
      </c>
      <c r="P25">
        <v>0.8</v>
      </c>
      <c r="Q25">
        <v>3</v>
      </c>
      <c r="S25">
        <v>0.8</v>
      </c>
      <c r="T25">
        <v>60</v>
      </c>
      <c r="U25" t="s">
        <v>34</v>
      </c>
      <c r="V25" t="s">
        <v>37</v>
      </c>
      <c r="W25">
        <v>1</v>
      </c>
      <c r="X25" t="s">
        <v>30</v>
      </c>
      <c r="Y25" t="s">
        <v>65</v>
      </c>
      <c r="Z25" t="s">
        <v>30</v>
      </c>
      <c r="AA25" t="s">
        <v>30</v>
      </c>
      <c r="AB25" t="s">
        <v>86</v>
      </c>
    </row>
    <row r="26" spans="1:28">
      <c r="A26" t="str">
        <f>Hyperlink("https://www.diodes.com/part/view/AP7168","AP7168")</f>
        <v>AP7168</v>
      </c>
      <c r="B26" t="str">
        <f>Hyperlink("https://www.diodes.com/assets/Datasheets/AP7168.pdf","AP7168 Datasheet")</f>
        <v>AP7168 Datasheet</v>
      </c>
      <c r="C26" t="s">
        <v>87</v>
      </c>
      <c r="D26" t="s">
        <v>29</v>
      </c>
      <c r="E26" t="s">
        <v>30</v>
      </c>
      <c r="F26" t="s">
        <v>31</v>
      </c>
      <c r="G26">
        <v>125</v>
      </c>
      <c r="H26">
        <v>180</v>
      </c>
      <c r="I26" t="s">
        <v>58</v>
      </c>
      <c r="J26">
        <v>1.2</v>
      </c>
      <c r="K26">
        <v>5.5</v>
      </c>
      <c r="L26">
        <v>2.2</v>
      </c>
      <c r="M26">
        <v>0.8</v>
      </c>
      <c r="N26">
        <v>3.6</v>
      </c>
      <c r="P26">
        <v>0.8</v>
      </c>
      <c r="Q26">
        <v>3</v>
      </c>
      <c r="S26">
        <v>0.8</v>
      </c>
      <c r="T26">
        <v>60</v>
      </c>
      <c r="U26" t="s">
        <v>34</v>
      </c>
      <c r="V26" t="s">
        <v>37</v>
      </c>
      <c r="W26">
        <v>1</v>
      </c>
      <c r="X26" t="s">
        <v>30</v>
      </c>
      <c r="Y26" t="s">
        <v>65</v>
      </c>
      <c r="Z26" t="s">
        <v>30</v>
      </c>
      <c r="AA26" t="s">
        <v>30</v>
      </c>
      <c r="AB26" t="s">
        <v>88</v>
      </c>
    </row>
    <row r="27" spans="1:28">
      <c r="A27" t="str">
        <f>Hyperlink("https://www.diodes.com/part/view/AP7173","AP7173")</f>
        <v>AP7173</v>
      </c>
      <c r="B27" t="str">
        <f>Hyperlink("https://www.diodes.com/assets/Datasheets/AP7173.pdf","AP7173 Datasheet")</f>
        <v>AP7173 Datasheet</v>
      </c>
      <c r="C27" t="s">
        <v>89</v>
      </c>
      <c r="D27" t="s">
        <v>29</v>
      </c>
      <c r="E27" t="s">
        <v>30</v>
      </c>
      <c r="F27" t="s">
        <v>31</v>
      </c>
      <c r="G27">
        <v>1000</v>
      </c>
      <c r="H27">
        <v>2000</v>
      </c>
      <c r="I27" t="s">
        <v>58</v>
      </c>
      <c r="J27">
        <v>1.5</v>
      </c>
      <c r="K27">
        <v>5.5</v>
      </c>
      <c r="L27">
        <v>1</v>
      </c>
      <c r="M27">
        <v>0.8</v>
      </c>
      <c r="N27">
        <v>3.6</v>
      </c>
      <c r="P27">
        <v>0.8</v>
      </c>
      <c r="Q27">
        <v>1</v>
      </c>
      <c r="S27">
        <v>0.27</v>
      </c>
      <c r="T27">
        <v>60</v>
      </c>
      <c r="U27" t="s">
        <v>34</v>
      </c>
      <c r="V27" t="s">
        <v>37</v>
      </c>
      <c r="W27">
        <v>1</v>
      </c>
      <c r="X27" t="s">
        <v>30</v>
      </c>
      <c r="Y27" t="s">
        <v>65</v>
      </c>
      <c r="Z27" t="s">
        <v>30</v>
      </c>
      <c r="AA27" t="s">
        <v>41</v>
      </c>
      <c r="AB27" t="s">
        <v>86</v>
      </c>
    </row>
    <row r="28" spans="1:28">
      <c r="A28" t="str">
        <f>Hyperlink("https://www.diodes.com/part/view/AP7176B","AP7176B")</f>
        <v>AP7176B</v>
      </c>
      <c r="B28" t="str">
        <f>Hyperlink("https://www.diodes.com/assets/Datasheets/AP7176B.pdf","AP7176B Datasheet")</f>
        <v>AP7176B Datasheet</v>
      </c>
      <c r="C28" t="s">
        <v>90</v>
      </c>
      <c r="D28" t="s">
        <v>29</v>
      </c>
      <c r="E28" t="s">
        <v>30</v>
      </c>
      <c r="F28" t="s">
        <v>31</v>
      </c>
      <c r="G28">
        <v>1000</v>
      </c>
      <c r="H28">
        <v>1500</v>
      </c>
      <c r="I28" t="s">
        <v>58</v>
      </c>
      <c r="J28">
        <v>3</v>
      </c>
      <c r="K28">
        <v>3.65</v>
      </c>
      <c r="L28">
        <v>1.2</v>
      </c>
      <c r="M28">
        <v>0.8</v>
      </c>
      <c r="N28">
        <v>3.3</v>
      </c>
      <c r="P28">
        <v>0.8</v>
      </c>
      <c r="Q28">
        <v>1.5</v>
      </c>
      <c r="S28">
        <v>0.38</v>
      </c>
      <c r="T28">
        <v>60</v>
      </c>
      <c r="U28" t="s">
        <v>34</v>
      </c>
      <c r="V28" t="s">
        <v>37</v>
      </c>
      <c r="W28">
        <v>1</v>
      </c>
      <c r="X28" t="s">
        <v>30</v>
      </c>
      <c r="Y28" t="s">
        <v>65</v>
      </c>
      <c r="Z28" t="s">
        <v>30</v>
      </c>
      <c r="AA28" t="s">
        <v>41</v>
      </c>
      <c r="AB28" t="s">
        <v>91</v>
      </c>
    </row>
    <row r="29" spans="1:28">
      <c r="A29" t="str">
        <f>Hyperlink("https://www.diodes.com/part/view/AP7179D","AP7179D")</f>
        <v>AP7179D</v>
      </c>
      <c r="B29" t="str">
        <f>Hyperlink("https://www.diodes.com/assets/Datasheets/AP7179D.pdf","AP7179D Datasheet")</f>
        <v>AP7179D Datasheet</v>
      </c>
      <c r="C29" t="s">
        <v>92</v>
      </c>
      <c r="D29" t="s">
        <v>29</v>
      </c>
      <c r="E29" t="s">
        <v>30</v>
      </c>
      <c r="F29" t="s">
        <v>31</v>
      </c>
      <c r="G29">
        <v>2800</v>
      </c>
      <c r="H29">
        <v>4000</v>
      </c>
      <c r="I29" t="s">
        <v>58</v>
      </c>
      <c r="J29">
        <v>3</v>
      </c>
      <c r="K29">
        <v>6.5</v>
      </c>
      <c r="L29">
        <v>1.1</v>
      </c>
      <c r="M29">
        <v>0.8</v>
      </c>
      <c r="N29">
        <v>3.6</v>
      </c>
      <c r="P29">
        <v>0.8</v>
      </c>
      <c r="Q29">
        <v>1</v>
      </c>
      <c r="R29">
        <v>4.4</v>
      </c>
      <c r="S29">
        <v>0.11</v>
      </c>
      <c r="T29">
        <v>42</v>
      </c>
      <c r="U29" t="s">
        <v>34</v>
      </c>
      <c r="V29" t="s">
        <v>37</v>
      </c>
      <c r="W29">
        <v>1</v>
      </c>
      <c r="X29" t="s">
        <v>41</v>
      </c>
      <c r="Y29" t="s">
        <v>65</v>
      </c>
      <c r="Z29" t="s">
        <v>30</v>
      </c>
      <c r="AA29" t="s">
        <v>30</v>
      </c>
      <c r="AB29" t="s">
        <v>93</v>
      </c>
    </row>
    <row r="30" spans="1:28">
      <c r="A30" t="str">
        <f>Hyperlink("https://www.diodes.com/part/view/AP7215","AP7215")</f>
        <v>AP7215</v>
      </c>
      <c r="B30" t="str">
        <f>Hyperlink("https://www.diodes.com/assets/Datasheets/AP7215.pdf","AP7215 Datasheet")</f>
        <v>AP7215 Datasheet</v>
      </c>
      <c r="C30" t="s">
        <v>94</v>
      </c>
      <c r="D30" t="s">
        <v>29</v>
      </c>
      <c r="E30" t="s">
        <v>30</v>
      </c>
      <c r="F30" t="s">
        <v>31</v>
      </c>
      <c r="G30">
        <v>50</v>
      </c>
      <c r="H30">
        <v>80</v>
      </c>
      <c r="I30" t="s">
        <v>32</v>
      </c>
      <c r="J30">
        <v>0.6</v>
      </c>
      <c r="K30">
        <v>5.5</v>
      </c>
      <c r="L30">
        <v>3.3</v>
      </c>
      <c r="M30">
        <v>3.3</v>
      </c>
      <c r="N30">
        <v>3.6</v>
      </c>
      <c r="O30">
        <v>3.3</v>
      </c>
      <c r="Q30">
        <v>2</v>
      </c>
      <c r="S30">
        <v>0.65</v>
      </c>
      <c r="T30">
        <v>55</v>
      </c>
      <c r="U30" t="s">
        <v>34</v>
      </c>
      <c r="V30" t="s">
        <v>37</v>
      </c>
      <c r="W30">
        <v>1</v>
      </c>
      <c r="X30" t="s">
        <v>30</v>
      </c>
      <c r="Y30" t="s">
        <v>65</v>
      </c>
      <c r="Z30" t="s">
        <v>30</v>
      </c>
      <c r="AA30" t="s">
        <v>30</v>
      </c>
      <c r="AB30" t="s">
        <v>95</v>
      </c>
    </row>
    <row r="31" spans="1:28">
      <c r="A31" t="str">
        <f>Hyperlink("https://www.diodes.com/part/view/AP7217","AP7217")</f>
        <v>AP7217</v>
      </c>
      <c r="B31" t="str">
        <f>Hyperlink("https://www.diodes.com/assets/Datasheets/AP7217.pdf","AP7217 Datasheet")</f>
        <v>AP7217 Datasheet</v>
      </c>
      <c r="C31" t="s">
        <v>96</v>
      </c>
      <c r="D31" t="s">
        <v>29</v>
      </c>
      <c r="E31" t="s">
        <v>30</v>
      </c>
      <c r="F31" t="s">
        <v>31</v>
      </c>
      <c r="G31">
        <v>50</v>
      </c>
      <c r="H31">
        <v>79</v>
      </c>
      <c r="I31" t="s">
        <v>32</v>
      </c>
      <c r="J31">
        <v>0.5</v>
      </c>
      <c r="K31">
        <v>5.5</v>
      </c>
      <c r="L31">
        <v>3.3</v>
      </c>
      <c r="M31">
        <v>3.3</v>
      </c>
      <c r="N31">
        <v>3.6</v>
      </c>
      <c r="O31">
        <v>3.3</v>
      </c>
      <c r="Q31">
        <v>2</v>
      </c>
      <c r="S31">
        <v>0.82</v>
      </c>
      <c r="T31">
        <v>55</v>
      </c>
      <c r="U31" t="s">
        <v>34</v>
      </c>
      <c r="V31" t="s">
        <v>37</v>
      </c>
      <c r="W31">
        <v>1</v>
      </c>
      <c r="X31" t="s">
        <v>30</v>
      </c>
      <c r="Y31" t="s">
        <v>30</v>
      </c>
      <c r="Z31" t="s">
        <v>30</v>
      </c>
      <c r="AA31" t="s">
        <v>30</v>
      </c>
      <c r="AB31" t="s">
        <v>66</v>
      </c>
    </row>
    <row r="32" spans="1:28">
      <c r="A32" t="str">
        <f>Hyperlink("https://www.diodes.com/part/view/AP7217A","AP7217A")</f>
        <v>AP7217A</v>
      </c>
      <c r="B32" t="str">
        <f>Hyperlink("https://www.diodes.com/assets/Datasheets/AP7217A.pdf","AP7217A Datasheet")</f>
        <v>AP7217A Datasheet</v>
      </c>
      <c r="C32" t="s">
        <v>97</v>
      </c>
      <c r="D32" t="s">
        <v>29</v>
      </c>
      <c r="E32" t="s">
        <v>30</v>
      </c>
      <c r="F32" t="s">
        <v>31</v>
      </c>
      <c r="G32">
        <v>50</v>
      </c>
      <c r="H32">
        <v>80</v>
      </c>
      <c r="I32" t="s">
        <v>32</v>
      </c>
      <c r="J32">
        <v>0.6</v>
      </c>
      <c r="K32">
        <v>5.5</v>
      </c>
      <c r="L32">
        <v>3.3</v>
      </c>
      <c r="M32">
        <v>3.3</v>
      </c>
      <c r="N32">
        <v>5</v>
      </c>
      <c r="O32">
        <v>3.3</v>
      </c>
      <c r="Q32">
        <v>2</v>
      </c>
      <c r="S32">
        <v>0.9</v>
      </c>
      <c r="T32">
        <v>55</v>
      </c>
      <c r="U32" t="s">
        <v>34</v>
      </c>
      <c r="V32" t="s">
        <v>37</v>
      </c>
      <c r="W32">
        <v>1</v>
      </c>
      <c r="X32" t="s">
        <v>30</v>
      </c>
      <c r="Y32" t="s">
        <v>30</v>
      </c>
      <c r="Z32" t="s">
        <v>30</v>
      </c>
      <c r="AA32" t="s">
        <v>30</v>
      </c>
      <c r="AB32" t="s">
        <v>98</v>
      </c>
    </row>
    <row r="33" spans="1:28">
      <c r="A33" t="str">
        <f>Hyperlink("https://www.diodes.com/part/view/AP7217C","AP7217C")</f>
        <v>AP7217C</v>
      </c>
      <c r="B33" t="str">
        <f>Hyperlink("https://www.diodes.com/assets/Datasheets/AP7217C.pdf","AP7217C Datasheet")</f>
        <v>AP7217C Datasheet</v>
      </c>
      <c r="C33" t="s">
        <v>99</v>
      </c>
      <c r="D33" t="s">
        <v>29</v>
      </c>
      <c r="E33" t="s">
        <v>30</v>
      </c>
      <c r="F33" t="s">
        <v>31</v>
      </c>
      <c r="G33">
        <v>40</v>
      </c>
      <c r="H33">
        <v>60</v>
      </c>
      <c r="I33" t="s">
        <v>32</v>
      </c>
      <c r="J33">
        <v>0.6</v>
      </c>
      <c r="K33">
        <v>5.5</v>
      </c>
      <c r="L33">
        <v>2.5</v>
      </c>
      <c r="M33">
        <v>1.25</v>
      </c>
      <c r="N33">
        <v>3.6</v>
      </c>
      <c r="O33">
        <v>1.25</v>
      </c>
      <c r="Q33">
        <v>2</v>
      </c>
      <c r="S33">
        <v>2</v>
      </c>
      <c r="T33">
        <v>55</v>
      </c>
      <c r="U33" t="s">
        <v>34</v>
      </c>
      <c r="V33" t="s">
        <v>37</v>
      </c>
      <c r="W33">
        <v>1</v>
      </c>
      <c r="X33" t="s">
        <v>30</v>
      </c>
      <c r="Y33" t="s">
        <v>30</v>
      </c>
      <c r="Z33" t="s">
        <v>30</v>
      </c>
      <c r="AA33" t="s">
        <v>30</v>
      </c>
      <c r="AB33" t="s">
        <v>88</v>
      </c>
    </row>
    <row r="34" spans="1:28">
      <c r="A34" t="str">
        <f>Hyperlink("https://www.diodes.com/part/view/AP7217D","AP7217D")</f>
        <v>AP7217D</v>
      </c>
      <c r="B34" t="str">
        <f>Hyperlink("https://www.diodes.com/assets/Datasheets/products_inactive_data/AP7217D.pdf","AP7217D Datasheet")</f>
        <v>AP7217D Datasheet</v>
      </c>
      <c r="C34" t="s">
        <v>100</v>
      </c>
      <c r="D34" t="s">
        <v>29</v>
      </c>
      <c r="E34" t="s">
        <v>30</v>
      </c>
      <c r="F34" t="s">
        <v>31</v>
      </c>
      <c r="G34">
        <v>40</v>
      </c>
      <c r="H34">
        <v>60</v>
      </c>
      <c r="I34" t="s">
        <v>32</v>
      </c>
      <c r="J34">
        <v>0.6</v>
      </c>
      <c r="K34">
        <v>5.5</v>
      </c>
      <c r="L34">
        <v>2.5</v>
      </c>
      <c r="M34">
        <v>1.2</v>
      </c>
      <c r="N34">
        <v>4.5</v>
      </c>
      <c r="O34">
        <v>1.2</v>
      </c>
      <c r="Q34">
        <v>2</v>
      </c>
      <c r="S34">
        <v>1.3</v>
      </c>
      <c r="T34">
        <v>55</v>
      </c>
      <c r="U34" t="s">
        <v>34</v>
      </c>
      <c r="V34" t="s">
        <v>30</v>
      </c>
      <c r="W34">
        <v>1</v>
      </c>
      <c r="X34" t="s">
        <v>30</v>
      </c>
      <c r="Y34" t="s">
        <v>30</v>
      </c>
      <c r="Z34" t="s">
        <v>30</v>
      </c>
      <c r="AA34" t="s">
        <v>30</v>
      </c>
      <c r="AB34" t="s">
        <v>101</v>
      </c>
    </row>
    <row r="35" spans="1:28">
      <c r="A35" t="str">
        <f>Hyperlink("https://www.diodes.com/part/view/AP7311","AP7311")</f>
        <v>AP7311</v>
      </c>
      <c r="B35" t="str">
        <f>Hyperlink("https://www.diodes.com/assets/Datasheets/AP7311.pdf","AP7311 Datasheet")</f>
        <v>AP7311 Datasheet</v>
      </c>
      <c r="C35" t="s">
        <v>102</v>
      </c>
      <c r="D35" t="s">
        <v>29</v>
      </c>
      <c r="E35" t="s">
        <v>30</v>
      </c>
      <c r="F35" t="s">
        <v>31</v>
      </c>
      <c r="G35">
        <v>55</v>
      </c>
      <c r="H35">
        <v>75</v>
      </c>
      <c r="I35" t="s">
        <v>44</v>
      </c>
      <c r="J35">
        <v>0.15</v>
      </c>
      <c r="K35">
        <v>6</v>
      </c>
      <c r="L35">
        <v>2</v>
      </c>
      <c r="M35">
        <v>0.4</v>
      </c>
      <c r="N35">
        <v>4.5</v>
      </c>
      <c r="O35" t="s">
        <v>103</v>
      </c>
      <c r="P35">
        <v>0.4</v>
      </c>
      <c r="Q35">
        <v>2</v>
      </c>
      <c r="S35">
        <v>0.3</v>
      </c>
      <c r="T35">
        <v>65</v>
      </c>
      <c r="U35" t="s">
        <v>34</v>
      </c>
      <c r="V35" t="s">
        <v>37</v>
      </c>
      <c r="W35">
        <v>1</v>
      </c>
      <c r="X35" t="s">
        <v>30</v>
      </c>
      <c r="Y35" t="s">
        <v>30</v>
      </c>
      <c r="Z35" t="s">
        <v>30</v>
      </c>
      <c r="AA35" t="s">
        <v>30</v>
      </c>
      <c r="AB35" t="s">
        <v>38</v>
      </c>
    </row>
    <row r="36" spans="1:28">
      <c r="A36" t="str">
        <f>Hyperlink("https://www.diodes.com/part/view/AP7313","AP7313")</f>
        <v>AP7313</v>
      </c>
      <c r="B36" t="str">
        <f>Hyperlink("https://www.diodes.com/assets/Datasheets/AP7313.pdf","AP7313 Datasheet")</f>
        <v>AP7313 Datasheet</v>
      </c>
      <c r="C36" t="s">
        <v>102</v>
      </c>
      <c r="D36" t="s">
        <v>29</v>
      </c>
      <c r="E36" t="s">
        <v>30</v>
      </c>
      <c r="F36" t="s">
        <v>31</v>
      </c>
      <c r="G36">
        <v>55</v>
      </c>
      <c r="H36">
        <v>75</v>
      </c>
      <c r="I36" t="s">
        <v>32</v>
      </c>
      <c r="J36">
        <v>0.15</v>
      </c>
      <c r="K36">
        <v>6</v>
      </c>
      <c r="L36">
        <v>2</v>
      </c>
      <c r="M36">
        <v>1</v>
      </c>
      <c r="N36">
        <v>4.5</v>
      </c>
      <c r="O36" t="s">
        <v>104</v>
      </c>
      <c r="Q36">
        <v>2</v>
      </c>
      <c r="S36">
        <v>0.3</v>
      </c>
      <c r="T36">
        <v>65</v>
      </c>
      <c r="U36" t="s">
        <v>34</v>
      </c>
      <c r="V36" t="s">
        <v>30</v>
      </c>
      <c r="W36">
        <v>1</v>
      </c>
      <c r="X36" t="s">
        <v>30</v>
      </c>
      <c r="Y36" t="s">
        <v>30</v>
      </c>
      <c r="Z36" t="s">
        <v>30</v>
      </c>
      <c r="AA36" t="s">
        <v>30</v>
      </c>
      <c r="AB36" t="s">
        <v>105</v>
      </c>
    </row>
    <row r="37" spans="1:28">
      <c r="A37" t="str">
        <f>Hyperlink("https://www.diodes.com/part/view/AP7315","AP7315")</f>
        <v>AP7315</v>
      </c>
      <c r="B37" t="str">
        <f>Hyperlink("https://www.diodes.com/assets/Datasheets/AP7315.pdf","AP7315 Datasheet")</f>
        <v>AP7315 Datasheet</v>
      </c>
      <c r="C37" t="s">
        <v>106</v>
      </c>
      <c r="D37" t="s">
        <v>29</v>
      </c>
      <c r="E37" t="s">
        <v>30</v>
      </c>
      <c r="F37" t="s">
        <v>31</v>
      </c>
      <c r="G37">
        <v>35</v>
      </c>
      <c r="H37">
        <v>60</v>
      </c>
      <c r="I37" t="s">
        <v>32</v>
      </c>
      <c r="J37">
        <v>0.15</v>
      </c>
      <c r="K37">
        <v>5.25</v>
      </c>
      <c r="L37">
        <v>1.7</v>
      </c>
      <c r="M37">
        <v>1.1</v>
      </c>
      <c r="N37">
        <v>4.5</v>
      </c>
      <c r="O37" t="s">
        <v>107</v>
      </c>
      <c r="Q37">
        <v>1</v>
      </c>
      <c r="R37">
        <v>60</v>
      </c>
      <c r="S37">
        <v>0.29</v>
      </c>
      <c r="T37">
        <v>75</v>
      </c>
      <c r="U37" t="s">
        <v>34</v>
      </c>
      <c r="V37" t="s">
        <v>37</v>
      </c>
      <c r="W37">
        <v>1</v>
      </c>
      <c r="X37" t="s">
        <v>108</v>
      </c>
      <c r="Y37" t="s">
        <v>30</v>
      </c>
      <c r="Z37" t="s">
        <v>30</v>
      </c>
      <c r="AA37" t="s">
        <v>30</v>
      </c>
      <c r="AB37" t="s">
        <v>109</v>
      </c>
    </row>
    <row r="38" spans="1:28">
      <c r="A38" t="str">
        <f>Hyperlink("https://www.diodes.com/part/view/AP7315Q","AP7315Q")</f>
        <v>AP7315Q</v>
      </c>
      <c r="B38" t="str">
        <f>Hyperlink("https://www.diodes.com/assets/Datasheets/AP7315Q.pdf","AP7315Q Datasheet")</f>
        <v>AP7315Q Datasheet</v>
      </c>
      <c r="C38" t="s">
        <v>110</v>
      </c>
      <c r="D38" t="s">
        <v>111</v>
      </c>
      <c r="E38" t="s">
        <v>41</v>
      </c>
      <c r="F38" t="s">
        <v>31</v>
      </c>
      <c r="G38">
        <v>35</v>
      </c>
      <c r="H38">
        <v>60</v>
      </c>
      <c r="I38" t="s">
        <v>32</v>
      </c>
      <c r="J38">
        <v>0.15</v>
      </c>
      <c r="K38">
        <v>5.25</v>
      </c>
      <c r="L38">
        <v>1.7</v>
      </c>
      <c r="M38">
        <v>1.1</v>
      </c>
      <c r="N38">
        <v>6</v>
      </c>
      <c r="O38" t="s">
        <v>112</v>
      </c>
      <c r="Q38">
        <v>1</v>
      </c>
      <c r="R38">
        <v>60</v>
      </c>
      <c r="S38">
        <v>0.29</v>
      </c>
      <c r="T38">
        <v>75</v>
      </c>
      <c r="U38" t="s">
        <v>113</v>
      </c>
      <c r="V38" t="s">
        <v>37</v>
      </c>
      <c r="W38">
        <v>1</v>
      </c>
      <c r="X38" t="s">
        <v>108</v>
      </c>
      <c r="Y38" t="s">
        <v>30</v>
      </c>
      <c r="Z38" t="s">
        <v>30</v>
      </c>
      <c r="AA38" t="s">
        <v>30</v>
      </c>
      <c r="AB38" t="s">
        <v>38</v>
      </c>
    </row>
    <row r="39" spans="1:28">
      <c r="A39" t="str">
        <f>Hyperlink("https://www.diodes.com/part/view/AP7330","AP7330")</f>
        <v>AP7330</v>
      </c>
      <c r="B39" t="str">
        <f>Hyperlink("https://www.diodes.com/assets/Datasheets/AP7330.pdf","AP7330 Datasheet")</f>
        <v>AP7330 Datasheet</v>
      </c>
      <c r="C39" t="s">
        <v>114</v>
      </c>
      <c r="D39" t="s">
        <v>29</v>
      </c>
      <c r="E39" t="s">
        <v>30</v>
      </c>
      <c r="F39" t="s">
        <v>31</v>
      </c>
      <c r="G39">
        <v>45</v>
      </c>
      <c r="H39">
        <v>78</v>
      </c>
      <c r="I39" t="s">
        <v>58</v>
      </c>
      <c r="J39">
        <v>0.3</v>
      </c>
      <c r="K39">
        <v>5.5</v>
      </c>
      <c r="L39">
        <v>1.8</v>
      </c>
      <c r="M39">
        <v>0.8</v>
      </c>
      <c r="N39">
        <v>6</v>
      </c>
      <c r="P39">
        <v>0.8</v>
      </c>
      <c r="Q39">
        <v>1</v>
      </c>
      <c r="R39">
        <v>60</v>
      </c>
      <c r="S39">
        <v>0.31</v>
      </c>
      <c r="T39">
        <v>80</v>
      </c>
      <c r="U39" t="s">
        <v>34</v>
      </c>
      <c r="V39" t="s">
        <v>37</v>
      </c>
      <c r="W39">
        <v>1</v>
      </c>
      <c r="X39" t="s">
        <v>108</v>
      </c>
      <c r="Y39" t="s">
        <v>30</v>
      </c>
      <c r="Z39" t="s">
        <v>30</v>
      </c>
      <c r="AA39" t="s">
        <v>30</v>
      </c>
      <c r="AB39" t="s">
        <v>38</v>
      </c>
    </row>
    <row r="40" spans="1:28">
      <c r="A40" t="str">
        <f>Hyperlink("https://www.diodes.com/part/view/AP7331","AP7331")</f>
        <v>AP7331</v>
      </c>
      <c r="B40" t="str">
        <f>Hyperlink("https://www.diodes.com/assets/Datasheets/AP7331.pdf","AP7331 Datasheet")</f>
        <v>AP7331 Datasheet</v>
      </c>
      <c r="C40" t="s">
        <v>115</v>
      </c>
      <c r="D40" t="s">
        <v>29</v>
      </c>
      <c r="E40" t="s">
        <v>30</v>
      </c>
      <c r="F40" t="s">
        <v>31</v>
      </c>
      <c r="G40">
        <v>55</v>
      </c>
      <c r="H40">
        <v>75</v>
      </c>
      <c r="I40" t="s">
        <v>44</v>
      </c>
      <c r="J40">
        <v>0.3</v>
      </c>
      <c r="K40">
        <v>6</v>
      </c>
      <c r="L40">
        <v>2</v>
      </c>
      <c r="M40">
        <v>0.4</v>
      </c>
      <c r="N40">
        <v>6</v>
      </c>
      <c r="O40" t="s">
        <v>104</v>
      </c>
      <c r="P40">
        <v>0.4</v>
      </c>
      <c r="Q40">
        <v>2</v>
      </c>
      <c r="S40">
        <v>0.55</v>
      </c>
      <c r="T40">
        <v>55</v>
      </c>
      <c r="U40" t="s">
        <v>34</v>
      </c>
      <c r="V40" t="s">
        <v>37</v>
      </c>
      <c r="W40">
        <v>1</v>
      </c>
      <c r="X40" t="s">
        <v>30</v>
      </c>
      <c r="Y40" t="s">
        <v>30</v>
      </c>
      <c r="Z40" t="s">
        <v>30</v>
      </c>
      <c r="AA40" t="s">
        <v>30</v>
      </c>
      <c r="AB40" t="s">
        <v>116</v>
      </c>
    </row>
    <row r="41" spans="1:28">
      <c r="A41" t="str">
        <f>Hyperlink("https://www.diodes.com/part/view/AP7333","AP7333")</f>
        <v>AP7333</v>
      </c>
      <c r="B41" t="str">
        <f>Hyperlink("https://www.diodes.com/assets/Datasheets/AP7333.pdf","AP7333 Datasheet")</f>
        <v>AP7333 Datasheet</v>
      </c>
      <c r="C41" t="s">
        <v>115</v>
      </c>
      <c r="D41" t="s">
        <v>29</v>
      </c>
      <c r="E41" t="s">
        <v>30</v>
      </c>
      <c r="F41" t="s">
        <v>31</v>
      </c>
      <c r="G41">
        <v>55</v>
      </c>
      <c r="H41">
        <v>85</v>
      </c>
      <c r="I41" t="s">
        <v>32</v>
      </c>
      <c r="J41">
        <v>0.3</v>
      </c>
      <c r="K41">
        <v>6</v>
      </c>
      <c r="L41">
        <v>2</v>
      </c>
      <c r="M41">
        <v>1</v>
      </c>
      <c r="N41">
        <v>5.5</v>
      </c>
      <c r="O41" t="s">
        <v>104</v>
      </c>
      <c r="Q41">
        <v>2</v>
      </c>
      <c r="S41">
        <v>0.055</v>
      </c>
      <c r="T41">
        <v>55</v>
      </c>
      <c r="U41" t="s">
        <v>34</v>
      </c>
      <c r="V41" t="s">
        <v>30</v>
      </c>
      <c r="W41">
        <v>1</v>
      </c>
      <c r="X41" t="s">
        <v>30</v>
      </c>
      <c r="Y41" t="s">
        <v>30</v>
      </c>
      <c r="Z41" t="s">
        <v>30</v>
      </c>
      <c r="AA41" t="s">
        <v>30</v>
      </c>
      <c r="AB41" t="s">
        <v>105</v>
      </c>
    </row>
    <row r="42" spans="1:28">
      <c r="A42" t="str">
        <f>Hyperlink("https://www.diodes.com/part/view/AP7335","AP7335")</f>
        <v>AP7335</v>
      </c>
      <c r="B42" t="str">
        <f>Hyperlink("https://www.diodes.com/assets/Datasheets/AP7335.pdf","AP7335 Datasheet")</f>
        <v>AP7335 Datasheet</v>
      </c>
      <c r="C42" t="s">
        <v>115</v>
      </c>
      <c r="D42" t="s">
        <v>29</v>
      </c>
      <c r="E42" t="s">
        <v>30</v>
      </c>
      <c r="F42" t="s">
        <v>31</v>
      </c>
      <c r="G42">
        <v>35</v>
      </c>
      <c r="H42">
        <v>80</v>
      </c>
      <c r="I42" t="s">
        <v>44</v>
      </c>
      <c r="J42">
        <v>0.3</v>
      </c>
      <c r="K42">
        <v>6</v>
      </c>
      <c r="L42">
        <v>2</v>
      </c>
      <c r="M42">
        <v>0.8</v>
      </c>
      <c r="N42">
        <v>5.5</v>
      </c>
      <c r="O42" t="s">
        <v>117</v>
      </c>
      <c r="P42">
        <v>0.8</v>
      </c>
      <c r="Q42">
        <v>2</v>
      </c>
      <c r="S42">
        <v>0.2</v>
      </c>
      <c r="T42">
        <v>65</v>
      </c>
      <c r="U42" t="s">
        <v>34</v>
      </c>
      <c r="V42" t="s">
        <v>37</v>
      </c>
      <c r="W42">
        <v>1</v>
      </c>
      <c r="X42" t="s">
        <v>30</v>
      </c>
      <c r="Y42" t="s">
        <v>30</v>
      </c>
      <c r="Z42" t="s">
        <v>30</v>
      </c>
      <c r="AA42" t="s">
        <v>30</v>
      </c>
      <c r="AB42" t="s">
        <v>116</v>
      </c>
    </row>
    <row r="43" spans="1:28">
      <c r="A43" t="str">
        <f>Hyperlink("https://www.diodes.com/part/view/AP7335A","AP7335A")</f>
        <v>AP7335A</v>
      </c>
      <c r="B43" t="str">
        <f>Hyperlink("https://www.diodes.com/assets/Datasheets/AP7335A.pdf","AP7335A Datasheet")</f>
        <v>AP7335A Datasheet</v>
      </c>
      <c r="C43" t="s">
        <v>115</v>
      </c>
      <c r="D43" t="s">
        <v>29</v>
      </c>
      <c r="E43" t="s">
        <v>30</v>
      </c>
      <c r="F43" t="s">
        <v>31</v>
      </c>
      <c r="G43">
        <v>35</v>
      </c>
      <c r="H43">
        <v>80</v>
      </c>
      <c r="I43" t="s">
        <v>32</v>
      </c>
      <c r="J43">
        <v>0.3</v>
      </c>
      <c r="K43">
        <v>6</v>
      </c>
      <c r="L43">
        <v>4.3</v>
      </c>
      <c r="M43">
        <v>3.3</v>
      </c>
      <c r="N43">
        <v>5</v>
      </c>
      <c r="O43">
        <v>3.3</v>
      </c>
      <c r="Q43">
        <v>1</v>
      </c>
      <c r="S43">
        <v>0.2</v>
      </c>
      <c r="T43">
        <v>65</v>
      </c>
      <c r="U43" t="s">
        <v>34</v>
      </c>
      <c r="V43" t="s">
        <v>37</v>
      </c>
      <c r="W43">
        <v>1</v>
      </c>
      <c r="X43" t="s">
        <v>30</v>
      </c>
      <c r="Y43" t="s">
        <v>30</v>
      </c>
      <c r="Z43" t="s">
        <v>30</v>
      </c>
      <c r="AA43" t="s">
        <v>30</v>
      </c>
      <c r="AB43" t="s">
        <v>116</v>
      </c>
    </row>
    <row r="44" spans="1:28">
      <c r="A44" t="str">
        <f>Hyperlink("https://www.diodes.com/part/view/AP7335A-50","AP7335A-50")</f>
        <v>AP7335A-50</v>
      </c>
      <c r="B44" t="str">
        <f>Hyperlink("https://www.diodes.com/assets/Datasheets/AP7335A_50.pdf","AP7335A-50 Datasheet")</f>
        <v>AP7335A-50 Datasheet</v>
      </c>
      <c r="C44" t="s">
        <v>115</v>
      </c>
      <c r="D44" t="s">
        <v>29</v>
      </c>
      <c r="E44" t="s">
        <v>30</v>
      </c>
      <c r="F44" t="s">
        <v>31</v>
      </c>
      <c r="G44">
        <v>35</v>
      </c>
      <c r="H44">
        <v>80</v>
      </c>
      <c r="I44" t="s">
        <v>32</v>
      </c>
      <c r="J44">
        <v>0.3</v>
      </c>
      <c r="K44">
        <v>6</v>
      </c>
      <c r="L44">
        <v>5.5</v>
      </c>
      <c r="M44">
        <v>5</v>
      </c>
      <c r="N44">
        <v>3.3</v>
      </c>
      <c r="O44">
        <v>5</v>
      </c>
      <c r="Q44">
        <v>1</v>
      </c>
      <c r="S44">
        <v>0.2</v>
      </c>
      <c r="T44">
        <v>65</v>
      </c>
      <c r="U44" t="s">
        <v>34</v>
      </c>
      <c r="V44" t="s">
        <v>37</v>
      </c>
      <c r="W44">
        <v>1</v>
      </c>
      <c r="X44" t="s">
        <v>30</v>
      </c>
      <c r="Y44" t="s">
        <v>30</v>
      </c>
      <c r="Z44" t="s">
        <v>30</v>
      </c>
      <c r="AA44" t="s">
        <v>30</v>
      </c>
      <c r="AB44" t="s">
        <v>116</v>
      </c>
    </row>
    <row r="45" spans="1:28">
      <c r="A45" t="str">
        <f>Hyperlink("https://www.diodes.com/part/view/AP7340","AP7340")</f>
        <v>AP7340</v>
      </c>
      <c r="B45" t="str">
        <f>Hyperlink("https://www.diodes.com/assets/Datasheets/AP7340.pdf","AP7340 Datasheet")</f>
        <v>AP7340 Datasheet</v>
      </c>
      <c r="C45" t="s">
        <v>106</v>
      </c>
      <c r="D45" t="s">
        <v>29</v>
      </c>
      <c r="E45" t="s">
        <v>30</v>
      </c>
      <c r="F45" t="s">
        <v>31</v>
      </c>
      <c r="G45">
        <v>35</v>
      </c>
      <c r="H45">
        <v>50</v>
      </c>
      <c r="I45" t="s">
        <v>32</v>
      </c>
      <c r="J45">
        <v>0.15</v>
      </c>
      <c r="K45">
        <v>5.25</v>
      </c>
      <c r="L45">
        <v>1.7</v>
      </c>
      <c r="M45">
        <v>1.1</v>
      </c>
      <c r="N45">
        <v>5</v>
      </c>
      <c r="O45" t="s">
        <v>118</v>
      </c>
      <c r="Q45">
        <v>1</v>
      </c>
      <c r="R45">
        <v>60</v>
      </c>
      <c r="S45">
        <v>0.27</v>
      </c>
      <c r="T45">
        <v>75</v>
      </c>
      <c r="U45" t="s">
        <v>34</v>
      </c>
      <c r="V45" t="s">
        <v>37</v>
      </c>
      <c r="W45">
        <v>1</v>
      </c>
      <c r="X45" t="s">
        <v>108</v>
      </c>
      <c r="Y45" t="s">
        <v>30</v>
      </c>
      <c r="Z45" t="s">
        <v>30</v>
      </c>
      <c r="AA45" t="s">
        <v>30</v>
      </c>
      <c r="AB45" t="s">
        <v>119</v>
      </c>
    </row>
    <row r="46" spans="1:28">
      <c r="A46" t="str">
        <f>Hyperlink("https://www.diodes.com/part/view/AP7341","AP7341")</f>
        <v>AP7341</v>
      </c>
      <c r="B46" t="str">
        <f>Hyperlink("https://www.diodes.com/assets/Datasheets/AP7341.pdf","AP7341 Datasheet")</f>
        <v>AP7341 Datasheet</v>
      </c>
      <c r="C46" t="s">
        <v>114</v>
      </c>
      <c r="D46" t="s">
        <v>29</v>
      </c>
      <c r="E46" t="s">
        <v>30</v>
      </c>
      <c r="F46" t="s">
        <v>31</v>
      </c>
      <c r="G46">
        <v>35</v>
      </c>
      <c r="H46">
        <v>50</v>
      </c>
      <c r="I46" t="s">
        <v>32</v>
      </c>
      <c r="J46">
        <v>0.3</v>
      </c>
      <c r="K46">
        <v>5.25</v>
      </c>
      <c r="L46">
        <v>1.7</v>
      </c>
      <c r="M46">
        <v>1.1</v>
      </c>
      <c r="N46">
        <v>5</v>
      </c>
      <c r="O46" t="s">
        <v>120</v>
      </c>
      <c r="Q46">
        <v>1</v>
      </c>
      <c r="R46">
        <v>60</v>
      </c>
      <c r="S46">
        <v>0.4</v>
      </c>
      <c r="T46">
        <v>75</v>
      </c>
      <c r="U46" t="s">
        <v>34</v>
      </c>
      <c r="V46" t="s">
        <v>37</v>
      </c>
      <c r="W46">
        <v>1</v>
      </c>
      <c r="X46" t="s">
        <v>108</v>
      </c>
      <c r="Y46" t="s">
        <v>30</v>
      </c>
      <c r="Z46" t="s">
        <v>30</v>
      </c>
      <c r="AA46" t="s">
        <v>30</v>
      </c>
      <c r="AB46" t="s">
        <v>119</v>
      </c>
    </row>
    <row r="47" spans="1:28">
      <c r="A47" t="str">
        <f>Hyperlink("https://www.diodes.com/part/view/AP7342","AP7342")</f>
        <v>AP7342</v>
      </c>
      <c r="B47" t="str">
        <f>Hyperlink("https://www.diodes.com/assets/Datasheets/products_inactive_data/AP7342.pdf","AP7342 Datasheet")</f>
        <v>AP7342 Datasheet</v>
      </c>
      <c r="C47" t="s">
        <v>121</v>
      </c>
      <c r="D47" t="s">
        <v>29</v>
      </c>
      <c r="E47" t="s">
        <v>30</v>
      </c>
      <c r="F47" t="s">
        <v>31</v>
      </c>
      <c r="G47">
        <v>35</v>
      </c>
      <c r="H47">
        <v>50</v>
      </c>
      <c r="I47" t="s">
        <v>32</v>
      </c>
      <c r="J47">
        <v>0.15</v>
      </c>
      <c r="K47">
        <v>5.25</v>
      </c>
      <c r="L47">
        <v>1.7</v>
      </c>
      <c r="M47">
        <v>1.2</v>
      </c>
      <c r="N47">
        <v>5</v>
      </c>
      <c r="O47" t="s">
        <v>122</v>
      </c>
      <c r="Q47">
        <v>1</v>
      </c>
      <c r="R47">
        <v>60</v>
      </c>
      <c r="S47">
        <v>0.29</v>
      </c>
      <c r="T47">
        <v>75</v>
      </c>
      <c r="U47" t="s">
        <v>34</v>
      </c>
      <c r="V47" t="s">
        <v>37</v>
      </c>
      <c r="W47">
        <v>2</v>
      </c>
      <c r="X47" t="s">
        <v>108</v>
      </c>
      <c r="Y47" t="s">
        <v>30</v>
      </c>
      <c r="Z47" t="s">
        <v>30</v>
      </c>
      <c r="AA47" t="s">
        <v>30</v>
      </c>
      <c r="AB47" t="s">
        <v>123</v>
      </c>
    </row>
    <row r="48" spans="1:28">
      <c r="A48" t="str">
        <f>Hyperlink("https://www.diodes.com/part/view/AP7343","AP7343")</f>
        <v>AP7343</v>
      </c>
      <c r="B48" t="str">
        <f>Hyperlink("https://www.diodes.com/assets/Datasheets/AP7343.pdf","AP7343 Datasheet")</f>
        <v>AP7343 Datasheet</v>
      </c>
      <c r="C48" t="s">
        <v>114</v>
      </c>
      <c r="D48" t="s">
        <v>29</v>
      </c>
      <c r="E48" t="s">
        <v>30</v>
      </c>
      <c r="F48" t="s">
        <v>31</v>
      </c>
      <c r="G48">
        <v>35</v>
      </c>
      <c r="H48">
        <v>60</v>
      </c>
      <c r="I48" t="s">
        <v>32</v>
      </c>
      <c r="J48">
        <v>0.3</v>
      </c>
      <c r="K48">
        <v>5.25</v>
      </c>
      <c r="L48">
        <v>1.7</v>
      </c>
      <c r="M48">
        <v>0.9</v>
      </c>
      <c r="N48">
        <v>5</v>
      </c>
      <c r="O48" t="s">
        <v>124</v>
      </c>
      <c r="Q48">
        <v>1</v>
      </c>
      <c r="R48">
        <v>60</v>
      </c>
      <c r="S48">
        <v>0.29</v>
      </c>
      <c r="T48">
        <v>75</v>
      </c>
      <c r="U48" t="s">
        <v>34</v>
      </c>
      <c r="V48" t="s">
        <v>37</v>
      </c>
      <c r="W48">
        <v>1</v>
      </c>
      <c r="X48" t="s">
        <v>108</v>
      </c>
      <c r="Y48" t="s">
        <v>30</v>
      </c>
      <c r="Z48" t="s">
        <v>30</v>
      </c>
      <c r="AA48" t="s">
        <v>30</v>
      </c>
      <c r="AB48" t="s">
        <v>125</v>
      </c>
    </row>
    <row r="49" spans="1:28">
      <c r="A49" t="str">
        <f>Hyperlink("https://www.diodes.com/part/view/AP7343Q","AP7343Q")</f>
        <v>AP7343Q</v>
      </c>
      <c r="B49" t="str">
        <f>Hyperlink("https://www.diodes.com/assets/Datasheets/AP7343Q.pdf","AP7343Q Datasheet")</f>
        <v>AP7343Q Datasheet</v>
      </c>
      <c r="C49" t="s">
        <v>126</v>
      </c>
      <c r="D49" t="s">
        <v>111</v>
      </c>
      <c r="E49" t="s">
        <v>41</v>
      </c>
      <c r="F49" t="s">
        <v>31</v>
      </c>
      <c r="G49">
        <v>35</v>
      </c>
      <c r="H49">
        <v>60</v>
      </c>
      <c r="I49" t="s">
        <v>32</v>
      </c>
      <c r="J49">
        <v>0.3</v>
      </c>
      <c r="K49">
        <v>5.25</v>
      </c>
      <c r="L49">
        <v>1.7</v>
      </c>
      <c r="M49">
        <v>0.9</v>
      </c>
      <c r="N49">
        <v>5</v>
      </c>
      <c r="O49" t="s">
        <v>127</v>
      </c>
      <c r="Q49">
        <v>1</v>
      </c>
      <c r="R49">
        <v>60</v>
      </c>
      <c r="S49">
        <v>0.31</v>
      </c>
      <c r="T49">
        <v>75</v>
      </c>
      <c r="U49" t="s">
        <v>113</v>
      </c>
      <c r="V49" t="s">
        <v>37</v>
      </c>
      <c r="W49">
        <v>1</v>
      </c>
      <c r="X49" t="s">
        <v>108</v>
      </c>
      <c r="Y49" t="s">
        <v>30</v>
      </c>
      <c r="Z49" t="s">
        <v>30</v>
      </c>
      <c r="AA49" t="s">
        <v>30</v>
      </c>
      <c r="AB49" t="s">
        <v>128</v>
      </c>
    </row>
    <row r="50" spans="1:28">
      <c r="A50" t="str">
        <f>Hyperlink("https://www.diodes.com/part/view/AP7344","AP7344")</f>
        <v>AP7344</v>
      </c>
      <c r="B50" t="str">
        <f>Hyperlink("https://www.diodes.com/assets/Datasheets/products_inactive_data/AP7344.pdf","AP7344 Datasheet")</f>
        <v>AP7344 Datasheet</v>
      </c>
      <c r="C50" t="s">
        <v>129</v>
      </c>
      <c r="D50" t="s">
        <v>29</v>
      </c>
      <c r="E50" t="s">
        <v>30</v>
      </c>
      <c r="F50" t="s">
        <v>31</v>
      </c>
      <c r="G50">
        <v>50</v>
      </c>
      <c r="H50">
        <v>70</v>
      </c>
      <c r="I50" t="s">
        <v>32</v>
      </c>
      <c r="J50">
        <v>0.3</v>
      </c>
      <c r="K50">
        <v>5.25</v>
      </c>
      <c r="L50">
        <v>1.7</v>
      </c>
      <c r="M50">
        <v>1.2</v>
      </c>
      <c r="N50">
        <v>5</v>
      </c>
      <c r="O50" t="s">
        <v>130</v>
      </c>
      <c r="Q50">
        <v>1</v>
      </c>
      <c r="R50">
        <v>60</v>
      </c>
      <c r="S50">
        <v>0.29</v>
      </c>
      <c r="T50">
        <v>75</v>
      </c>
      <c r="U50" t="s">
        <v>34</v>
      </c>
      <c r="V50" t="s">
        <v>37</v>
      </c>
      <c r="W50">
        <v>2</v>
      </c>
      <c r="X50" t="s">
        <v>108</v>
      </c>
      <c r="Y50" t="s">
        <v>30</v>
      </c>
      <c r="Z50" t="s">
        <v>30</v>
      </c>
      <c r="AA50" t="s">
        <v>30</v>
      </c>
      <c r="AB50" t="s">
        <v>131</v>
      </c>
    </row>
    <row r="51" spans="1:28">
      <c r="A51" t="str">
        <f>Hyperlink("https://www.diodes.com/part/view/AP7345D","AP7345D")</f>
        <v>AP7345D</v>
      </c>
      <c r="B51" t="str">
        <f>Hyperlink("https://www.diodes.com/assets/Datasheets/AP7345D.pdf","AP7345D Datasheet")</f>
        <v>AP7345D Datasheet</v>
      </c>
      <c r="C51" t="s">
        <v>129</v>
      </c>
      <c r="D51" t="s">
        <v>29</v>
      </c>
      <c r="E51" t="s">
        <v>30</v>
      </c>
      <c r="F51" t="s">
        <v>31</v>
      </c>
      <c r="G51">
        <v>50</v>
      </c>
      <c r="H51">
        <v>70</v>
      </c>
      <c r="I51" t="s">
        <v>32</v>
      </c>
      <c r="J51">
        <v>0.4</v>
      </c>
      <c r="K51">
        <v>5.25</v>
      </c>
      <c r="L51">
        <v>1.7</v>
      </c>
      <c r="M51">
        <v>1.2</v>
      </c>
      <c r="N51">
        <v>5</v>
      </c>
      <c r="O51" t="s">
        <v>130</v>
      </c>
      <c r="Q51">
        <v>1</v>
      </c>
      <c r="R51">
        <v>60</v>
      </c>
      <c r="S51">
        <v>0.29</v>
      </c>
      <c r="T51">
        <v>75</v>
      </c>
      <c r="U51" t="s">
        <v>34</v>
      </c>
      <c r="V51" t="s">
        <v>37</v>
      </c>
      <c r="W51">
        <v>2</v>
      </c>
      <c r="X51" t="s">
        <v>41</v>
      </c>
      <c r="Y51" t="s">
        <v>30</v>
      </c>
      <c r="Z51" t="s">
        <v>30</v>
      </c>
      <c r="AA51" t="s">
        <v>30</v>
      </c>
      <c r="AB51" t="s">
        <v>131</v>
      </c>
    </row>
    <row r="52" spans="1:28">
      <c r="A52" t="str">
        <f>Hyperlink("https://www.diodes.com/part/view/AP7347D","AP7347D")</f>
        <v>AP7347D</v>
      </c>
      <c r="B52" t="str">
        <f>Hyperlink("https://www.diodes.com/assets/Datasheets/AP7347D.pdf","AP7347D Datasheet")</f>
        <v>AP7347D Datasheet</v>
      </c>
      <c r="C52" t="s">
        <v>132</v>
      </c>
      <c r="D52" t="s">
        <v>29</v>
      </c>
      <c r="E52" t="s">
        <v>30</v>
      </c>
      <c r="F52" t="s">
        <v>31</v>
      </c>
      <c r="G52">
        <v>60</v>
      </c>
      <c r="H52">
        <v>125</v>
      </c>
      <c r="I52" t="s">
        <v>32</v>
      </c>
      <c r="J52">
        <v>0.5</v>
      </c>
      <c r="K52">
        <v>5.5</v>
      </c>
      <c r="L52">
        <v>1.7</v>
      </c>
      <c r="M52">
        <v>1</v>
      </c>
      <c r="N52">
        <v>5</v>
      </c>
      <c r="O52" t="s">
        <v>133</v>
      </c>
      <c r="Q52">
        <v>1</v>
      </c>
      <c r="R52">
        <v>60</v>
      </c>
      <c r="S52">
        <v>0.32</v>
      </c>
      <c r="T52">
        <v>75</v>
      </c>
      <c r="U52" t="s">
        <v>113</v>
      </c>
      <c r="V52" t="s">
        <v>37</v>
      </c>
      <c r="W52">
        <v>1</v>
      </c>
      <c r="X52" t="s">
        <v>41</v>
      </c>
      <c r="Y52" t="s">
        <v>30</v>
      </c>
      <c r="Z52" t="s">
        <v>30</v>
      </c>
      <c r="AA52" t="s">
        <v>30</v>
      </c>
      <c r="AB52" t="s">
        <v>134</v>
      </c>
    </row>
    <row r="53" spans="1:28">
      <c r="A53" t="str">
        <f>Hyperlink("https://www.diodes.com/part/view/AP7347DQ","AP7347DQ")</f>
        <v>AP7347DQ</v>
      </c>
      <c r="B53" t="str">
        <f>Hyperlink("https://www.diodes.com/assets/Datasheets/AP7347DQ.pdf","AP7347DQ Datasheet")</f>
        <v>AP7347DQ Datasheet</v>
      </c>
      <c r="C53" t="s">
        <v>135</v>
      </c>
      <c r="D53" t="s">
        <v>111</v>
      </c>
      <c r="E53" t="s">
        <v>41</v>
      </c>
      <c r="F53" t="s">
        <v>31</v>
      </c>
      <c r="G53">
        <v>60</v>
      </c>
      <c r="H53">
        <v>125</v>
      </c>
      <c r="I53" t="s">
        <v>32</v>
      </c>
      <c r="J53">
        <v>0.5</v>
      </c>
      <c r="K53">
        <v>5.5</v>
      </c>
      <c r="L53">
        <v>1.7</v>
      </c>
      <c r="M53">
        <v>1</v>
      </c>
      <c r="N53">
        <v>12</v>
      </c>
      <c r="O53" t="s">
        <v>133</v>
      </c>
      <c r="Q53">
        <v>1</v>
      </c>
      <c r="R53">
        <v>60</v>
      </c>
      <c r="S53">
        <v>0.32</v>
      </c>
      <c r="T53">
        <v>75</v>
      </c>
      <c r="U53" t="s">
        <v>113</v>
      </c>
      <c r="V53" t="s">
        <v>37</v>
      </c>
      <c r="W53">
        <v>1</v>
      </c>
      <c r="X53" t="s">
        <v>41</v>
      </c>
      <c r="Y53" t="s">
        <v>30</v>
      </c>
      <c r="Z53" t="s">
        <v>30</v>
      </c>
      <c r="AA53" t="s">
        <v>30</v>
      </c>
      <c r="AB53" t="s">
        <v>134</v>
      </c>
    </row>
    <row r="54" spans="1:28">
      <c r="A54" t="str">
        <f>Hyperlink("https://www.diodes.com/part/view/AP7348","AP7348")</f>
        <v>AP7348</v>
      </c>
      <c r="B54" t="str">
        <f>Hyperlink("https://www.diodes.com/assets/Datasheets/AP7348.pdf","AP7348 Datasheet")</f>
        <v>AP7348 Datasheet</v>
      </c>
      <c r="C54" t="s">
        <v>136</v>
      </c>
      <c r="D54" t="s">
        <v>29</v>
      </c>
      <c r="E54" t="s">
        <v>30</v>
      </c>
      <c r="F54" t="s">
        <v>31</v>
      </c>
      <c r="G54">
        <v>35</v>
      </c>
      <c r="H54">
        <v>140</v>
      </c>
      <c r="I54" t="s">
        <v>32</v>
      </c>
      <c r="J54">
        <v>0.13</v>
      </c>
      <c r="K54">
        <v>5.25</v>
      </c>
      <c r="L54">
        <v>1.7</v>
      </c>
      <c r="M54">
        <v>1.2</v>
      </c>
      <c r="N54">
        <v>15</v>
      </c>
      <c r="O54" t="s">
        <v>137</v>
      </c>
      <c r="Q54">
        <v>1</v>
      </c>
      <c r="R54">
        <v>60</v>
      </c>
      <c r="S54">
        <v>0.33</v>
      </c>
      <c r="T54">
        <v>75</v>
      </c>
      <c r="U54" t="s">
        <v>34</v>
      </c>
      <c r="V54" t="s">
        <v>37</v>
      </c>
      <c r="W54">
        <v>4</v>
      </c>
      <c r="X54" t="s">
        <v>41</v>
      </c>
      <c r="Y54" t="s">
        <v>30</v>
      </c>
      <c r="Z54" t="s">
        <v>30</v>
      </c>
      <c r="AA54" t="s">
        <v>30</v>
      </c>
      <c r="AB54" t="s">
        <v>138</v>
      </c>
    </row>
    <row r="55" spans="1:28">
      <c r="A55" t="str">
        <f>Hyperlink("https://www.diodes.com/part/view/AP7350","AP7350")</f>
        <v>AP7350</v>
      </c>
      <c r="B55" t="str">
        <f>Hyperlink("https://www.diodes.com/assets/Datasheets/AP7350.pdf","AP7350 Datasheet")</f>
        <v>AP7350 Datasheet</v>
      </c>
      <c r="C55" t="s">
        <v>139</v>
      </c>
      <c r="D55" t="s">
        <v>29</v>
      </c>
      <c r="E55" t="s">
        <v>30</v>
      </c>
      <c r="F55" t="s">
        <v>31</v>
      </c>
      <c r="G55">
        <v>0.25</v>
      </c>
      <c r="H55">
        <v>0.4</v>
      </c>
      <c r="I55" t="s">
        <v>32</v>
      </c>
      <c r="J55">
        <v>0.15</v>
      </c>
      <c r="K55">
        <v>5.25</v>
      </c>
      <c r="L55">
        <v>2</v>
      </c>
      <c r="M55">
        <v>1.2</v>
      </c>
      <c r="N55">
        <v>15</v>
      </c>
      <c r="O55" t="s">
        <v>140</v>
      </c>
      <c r="Q55">
        <v>1</v>
      </c>
      <c r="S55">
        <v>0.35</v>
      </c>
      <c r="T55">
        <v>23</v>
      </c>
      <c r="U55" t="s">
        <v>34</v>
      </c>
      <c r="V55" t="s">
        <v>37</v>
      </c>
      <c r="W55">
        <v>1</v>
      </c>
      <c r="X55" t="s">
        <v>108</v>
      </c>
      <c r="Y55" t="s">
        <v>30</v>
      </c>
      <c r="Z55" t="s">
        <v>30</v>
      </c>
      <c r="AA55" t="s">
        <v>30</v>
      </c>
      <c r="AB55" t="s">
        <v>141</v>
      </c>
    </row>
    <row r="56" spans="1:28">
      <c r="A56" t="str">
        <f>Hyperlink("https://www.diodes.com/part/view/AP7351D","AP7351D")</f>
        <v>AP7351D</v>
      </c>
      <c r="B56" t="str">
        <f>Hyperlink("https://www.diodes.com/assets/Datasheets/AP7351D.pdf","AP7351D Datasheet")</f>
        <v>AP7351D Datasheet</v>
      </c>
      <c r="C56" t="s">
        <v>139</v>
      </c>
      <c r="D56" t="s">
        <v>29</v>
      </c>
      <c r="E56" t="s">
        <v>30</v>
      </c>
      <c r="F56" t="s">
        <v>31</v>
      </c>
      <c r="G56">
        <v>0.5</v>
      </c>
      <c r="H56">
        <v>1</v>
      </c>
      <c r="I56" t="s">
        <v>32</v>
      </c>
      <c r="J56">
        <v>0.15</v>
      </c>
      <c r="K56">
        <v>5.5</v>
      </c>
      <c r="L56">
        <v>1.4</v>
      </c>
      <c r="M56">
        <v>0.8</v>
      </c>
      <c r="N56">
        <v>15</v>
      </c>
      <c r="O56" t="s">
        <v>142</v>
      </c>
      <c r="Q56">
        <v>1</v>
      </c>
      <c r="S56">
        <v>0.35</v>
      </c>
      <c r="T56">
        <v>60</v>
      </c>
      <c r="U56" t="s">
        <v>34</v>
      </c>
      <c r="V56" t="s">
        <v>37</v>
      </c>
      <c r="W56">
        <v>1</v>
      </c>
      <c r="X56" t="s">
        <v>41</v>
      </c>
      <c r="Y56" t="s">
        <v>30</v>
      </c>
      <c r="Z56" t="s">
        <v>30</v>
      </c>
      <c r="AA56" t="s">
        <v>30</v>
      </c>
      <c r="AB56" t="s">
        <v>143</v>
      </c>
    </row>
    <row r="57" spans="1:28">
      <c r="A57" t="str">
        <f>Hyperlink("https://www.diodes.com/part/view/AP7353","AP7353")</f>
        <v>AP7353</v>
      </c>
      <c r="B57" t="str">
        <f>Hyperlink("https://www.diodes.com/assets/Datasheets/AP7353.pdf","AP7353 Datasheet")</f>
        <v>AP7353 Datasheet</v>
      </c>
      <c r="C57" t="s">
        <v>144</v>
      </c>
      <c r="D57" t="s">
        <v>29</v>
      </c>
      <c r="E57" t="s">
        <v>30</v>
      </c>
      <c r="F57" t="s">
        <v>31</v>
      </c>
      <c r="G57">
        <v>18</v>
      </c>
      <c r="H57">
        <v>27</v>
      </c>
      <c r="I57" t="s">
        <v>32</v>
      </c>
      <c r="J57">
        <v>0.25</v>
      </c>
      <c r="K57">
        <v>5.5</v>
      </c>
      <c r="L57">
        <v>2</v>
      </c>
      <c r="M57">
        <v>1.8</v>
      </c>
      <c r="N57">
        <v>12</v>
      </c>
      <c r="O57" t="s">
        <v>145</v>
      </c>
      <c r="Q57">
        <v>1</v>
      </c>
      <c r="R57">
        <v>10</v>
      </c>
      <c r="S57">
        <v>0.117</v>
      </c>
      <c r="T57">
        <v>90</v>
      </c>
      <c r="U57" t="s">
        <v>34</v>
      </c>
      <c r="V57" t="s">
        <v>37</v>
      </c>
      <c r="W57">
        <v>1</v>
      </c>
      <c r="X57" t="s">
        <v>108</v>
      </c>
      <c r="Y57" t="s">
        <v>30</v>
      </c>
      <c r="Z57" t="s">
        <v>30</v>
      </c>
      <c r="AA57" t="s">
        <v>30</v>
      </c>
      <c r="AB57" t="s">
        <v>146</v>
      </c>
    </row>
    <row r="58" spans="1:28">
      <c r="A58" t="str">
        <f>Hyperlink("https://www.diodes.com/part/view/AP7354","AP7354")</f>
        <v>AP7354</v>
      </c>
      <c r="B58" t="str">
        <f>Hyperlink("https://www.diodes.com/assets/Datasheets/AP7354.pdf","AP7354 Datasheet")</f>
        <v>AP7354 Datasheet</v>
      </c>
      <c r="C58" t="s">
        <v>147</v>
      </c>
      <c r="D58" t="s">
        <v>29</v>
      </c>
      <c r="E58" t="s">
        <v>30</v>
      </c>
      <c r="F58" t="s">
        <v>31</v>
      </c>
      <c r="G58">
        <v>0.25</v>
      </c>
      <c r="H58">
        <v>0.6</v>
      </c>
      <c r="I58" t="s">
        <v>32</v>
      </c>
      <c r="J58">
        <v>0.15</v>
      </c>
      <c r="K58">
        <v>5.5</v>
      </c>
      <c r="L58">
        <v>2</v>
      </c>
      <c r="M58">
        <v>1.2</v>
      </c>
      <c r="N58">
        <v>20</v>
      </c>
      <c r="O58" t="s">
        <v>148</v>
      </c>
      <c r="Q58">
        <v>1</v>
      </c>
      <c r="S58">
        <v>0.35</v>
      </c>
      <c r="T58">
        <v>23</v>
      </c>
      <c r="U58" t="s">
        <v>34</v>
      </c>
      <c r="V58" t="s">
        <v>37</v>
      </c>
      <c r="W58">
        <v>1</v>
      </c>
      <c r="X58" t="s">
        <v>108</v>
      </c>
      <c r="Y58" t="s">
        <v>30</v>
      </c>
      <c r="Z58" t="s">
        <v>30</v>
      </c>
      <c r="AA58" t="s">
        <v>30</v>
      </c>
      <c r="AB58" t="s">
        <v>109</v>
      </c>
    </row>
    <row r="59" spans="1:28">
      <c r="A59" t="str">
        <f>Hyperlink("https://www.diodes.com/part/view/AP7361C","AP7361C")</f>
        <v>AP7361C</v>
      </c>
      <c r="B59" t="str">
        <f>Hyperlink("https://www.diodes.com/assets/Datasheets/AP7361C.pdf","AP7361C Datasheet")</f>
        <v>AP7361C Datasheet</v>
      </c>
      <c r="C59" t="s">
        <v>149</v>
      </c>
      <c r="D59" t="s">
        <v>29</v>
      </c>
      <c r="E59" t="s">
        <v>30</v>
      </c>
      <c r="F59" t="s">
        <v>31</v>
      </c>
      <c r="G59">
        <v>60</v>
      </c>
      <c r="H59">
        <v>80</v>
      </c>
      <c r="I59" t="s">
        <v>44</v>
      </c>
      <c r="J59">
        <v>1</v>
      </c>
      <c r="K59">
        <v>6</v>
      </c>
      <c r="L59">
        <v>2.2</v>
      </c>
      <c r="M59">
        <v>0.8</v>
      </c>
      <c r="N59">
        <v>3.3</v>
      </c>
      <c r="O59" t="s">
        <v>150</v>
      </c>
      <c r="P59">
        <v>0.8</v>
      </c>
      <c r="Q59">
        <v>1</v>
      </c>
      <c r="S59">
        <v>0.528</v>
      </c>
      <c r="T59">
        <v>75</v>
      </c>
      <c r="U59" t="s">
        <v>34</v>
      </c>
      <c r="V59" t="s">
        <v>37</v>
      </c>
      <c r="W59">
        <v>1</v>
      </c>
      <c r="X59" t="s">
        <v>41</v>
      </c>
      <c r="Y59" t="s">
        <v>30</v>
      </c>
      <c r="Z59" t="s">
        <v>30</v>
      </c>
      <c r="AA59" t="s">
        <v>30</v>
      </c>
      <c r="AB59" t="s">
        <v>151</v>
      </c>
    </row>
    <row r="60" spans="1:28">
      <c r="A60" t="str">
        <f>Hyperlink("https://www.diodes.com/part/view/AP7361E","AP7361E")</f>
        <v>AP7361E</v>
      </c>
      <c r="B60" t="str">
        <f>Hyperlink("https://www.diodes.com/assets/Datasheets/AP7361E.pdf","AP7361E Datasheet")</f>
        <v>AP7361E Datasheet</v>
      </c>
      <c r="C60" t="s">
        <v>149</v>
      </c>
      <c r="D60" t="s">
        <v>29</v>
      </c>
      <c r="E60" t="s">
        <v>30</v>
      </c>
      <c r="F60" t="s">
        <v>31</v>
      </c>
      <c r="G60">
        <v>68</v>
      </c>
      <c r="H60">
        <v>91</v>
      </c>
      <c r="I60" t="s">
        <v>44</v>
      </c>
      <c r="J60">
        <v>1</v>
      </c>
      <c r="K60">
        <v>6</v>
      </c>
      <c r="L60">
        <v>2.2</v>
      </c>
      <c r="M60">
        <v>0.8</v>
      </c>
      <c r="N60">
        <v>4.85</v>
      </c>
      <c r="O60" t="s">
        <v>150</v>
      </c>
      <c r="P60">
        <v>0.8</v>
      </c>
      <c r="Q60">
        <v>1</v>
      </c>
      <c r="S60">
        <v>0.528</v>
      </c>
      <c r="T60">
        <v>75</v>
      </c>
      <c r="U60" t="s">
        <v>34</v>
      </c>
      <c r="V60" t="s">
        <v>37</v>
      </c>
      <c r="W60">
        <v>1</v>
      </c>
      <c r="X60" t="s">
        <v>41</v>
      </c>
      <c r="Y60" t="s">
        <v>65</v>
      </c>
      <c r="Z60" t="s">
        <v>30</v>
      </c>
      <c r="AA60" t="s">
        <v>30</v>
      </c>
      <c r="AB60" t="s">
        <v>152</v>
      </c>
    </row>
    <row r="61" spans="1:28">
      <c r="A61" t="str">
        <f>Hyperlink("https://www.diodes.com/part/view/AP7361EA","AP7361EA")</f>
        <v>AP7361EA</v>
      </c>
      <c r="B61" t="str">
        <f>Hyperlink("https://www.diodes.com/assets/Datasheets/AP7361EA.pdf","AP7361EA Datasheet")</f>
        <v>AP7361EA Datasheet</v>
      </c>
      <c r="C61" t="s">
        <v>149</v>
      </c>
      <c r="D61" t="s">
        <v>29</v>
      </c>
      <c r="E61" t="s">
        <v>30</v>
      </c>
      <c r="F61" t="s">
        <v>31</v>
      </c>
      <c r="G61">
        <v>60</v>
      </c>
      <c r="H61">
        <v>80</v>
      </c>
      <c r="I61" t="s">
        <v>44</v>
      </c>
      <c r="J61">
        <v>1</v>
      </c>
      <c r="K61">
        <v>6</v>
      </c>
      <c r="L61">
        <v>2.2</v>
      </c>
      <c r="M61">
        <v>0.8</v>
      </c>
      <c r="N61">
        <v>5</v>
      </c>
      <c r="O61" t="s">
        <v>153</v>
      </c>
      <c r="P61">
        <v>0.8</v>
      </c>
      <c r="Q61">
        <v>1</v>
      </c>
      <c r="S61">
        <v>0.528</v>
      </c>
      <c r="T61">
        <v>75</v>
      </c>
      <c r="U61" t="s">
        <v>34</v>
      </c>
      <c r="V61" t="s">
        <v>37</v>
      </c>
      <c r="W61">
        <v>1</v>
      </c>
      <c r="X61" t="s">
        <v>41</v>
      </c>
      <c r="Y61" t="s">
        <v>30</v>
      </c>
      <c r="Z61" t="s">
        <v>30</v>
      </c>
      <c r="AA61" t="s">
        <v>30</v>
      </c>
      <c r="AB61" t="s">
        <v>151</v>
      </c>
    </row>
    <row r="62" spans="1:28">
      <c r="A62" t="str">
        <f>Hyperlink("https://www.diodes.com/part/view/AP7362","AP7362")</f>
        <v>AP7362</v>
      </c>
      <c r="B62" t="str">
        <f>Hyperlink("https://www.diodes.com/assets/Datasheets/AP7362.pdf","AP7362 Datasheet")</f>
        <v>AP7362 Datasheet</v>
      </c>
      <c r="C62" t="s">
        <v>154</v>
      </c>
      <c r="D62" t="s">
        <v>29</v>
      </c>
      <c r="E62" t="s">
        <v>30</v>
      </c>
      <c r="F62" t="s">
        <v>31</v>
      </c>
      <c r="G62">
        <v>1000</v>
      </c>
      <c r="H62">
        <v>1200</v>
      </c>
      <c r="I62" t="s">
        <v>44</v>
      </c>
      <c r="J62">
        <v>1.5</v>
      </c>
      <c r="K62">
        <v>5.5</v>
      </c>
      <c r="L62">
        <v>2.2</v>
      </c>
      <c r="M62">
        <v>0.605</v>
      </c>
      <c r="O62" t="s">
        <v>155</v>
      </c>
      <c r="P62">
        <v>0.605</v>
      </c>
      <c r="Q62">
        <v>5</v>
      </c>
      <c r="S62">
        <v>0.28</v>
      </c>
      <c r="T62">
        <v>61</v>
      </c>
      <c r="U62" t="s">
        <v>34</v>
      </c>
      <c r="V62" t="s">
        <v>37</v>
      </c>
      <c r="W62">
        <v>1</v>
      </c>
      <c r="X62" t="s">
        <v>30</v>
      </c>
      <c r="Y62" t="s">
        <v>30</v>
      </c>
      <c r="Z62" t="s">
        <v>30</v>
      </c>
      <c r="AA62" t="s">
        <v>30</v>
      </c>
      <c r="AB62" t="s">
        <v>156</v>
      </c>
    </row>
    <row r="63" spans="1:28">
      <c r="A63" t="str">
        <f>Hyperlink("https://www.diodes.com/part/view/AP7363","AP7363")</f>
        <v>AP7363</v>
      </c>
      <c r="B63" t="str">
        <f>Hyperlink("https://www.diodes.com/assets/Datasheets/AP7363.pdf","AP7363 Datasheet")</f>
        <v>AP7363 Datasheet</v>
      </c>
      <c r="C63" t="s">
        <v>157</v>
      </c>
      <c r="D63" t="s">
        <v>29</v>
      </c>
      <c r="E63" t="s">
        <v>30</v>
      </c>
      <c r="F63" t="s">
        <v>31</v>
      </c>
      <c r="G63">
        <v>1000</v>
      </c>
      <c r="H63">
        <v>1200</v>
      </c>
      <c r="I63" t="s">
        <v>44</v>
      </c>
      <c r="J63">
        <v>1.5</v>
      </c>
      <c r="K63">
        <v>5.5</v>
      </c>
      <c r="L63">
        <v>2.7</v>
      </c>
      <c r="M63">
        <v>0.605</v>
      </c>
      <c r="O63" t="s">
        <v>155</v>
      </c>
      <c r="P63">
        <v>0.605</v>
      </c>
      <c r="Q63">
        <v>5</v>
      </c>
      <c r="S63">
        <v>0.28</v>
      </c>
      <c r="T63">
        <v>61</v>
      </c>
      <c r="U63" t="s">
        <v>34</v>
      </c>
      <c r="V63" t="s">
        <v>30</v>
      </c>
      <c r="W63">
        <v>1</v>
      </c>
      <c r="X63" t="s">
        <v>30</v>
      </c>
      <c r="Y63" t="s">
        <v>30</v>
      </c>
      <c r="Z63" t="s">
        <v>30</v>
      </c>
      <c r="AA63" t="s">
        <v>30</v>
      </c>
      <c r="AB63" t="s">
        <v>158</v>
      </c>
    </row>
    <row r="64" spans="1:28">
      <c r="A64" t="str">
        <f>Hyperlink("https://www.diodes.com/part/view/AP7366EA","AP7366EA")</f>
        <v>AP7366EA</v>
      </c>
      <c r="B64" t="str">
        <f>Hyperlink("https://www.diodes.com/assets/Datasheets/AP7366EA.pdf","AP7366EA Datasheet")</f>
        <v>AP7366EA Datasheet</v>
      </c>
      <c r="C64" t="s">
        <v>159</v>
      </c>
      <c r="D64" t="s">
        <v>29</v>
      </c>
      <c r="E64" t="s">
        <v>30</v>
      </c>
      <c r="F64" t="s">
        <v>31</v>
      </c>
      <c r="G64">
        <v>60</v>
      </c>
      <c r="H64">
        <v>80</v>
      </c>
      <c r="I64" t="s">
        <v>44</v>
      </c>
      <c r="J64">
        <v>0.6</v>
      </c>
      <c r="K64">
        <v>6</v>
      </c>
      <c r="L64">
        <v>2.2</v>
      </c>
      <c r="M64">
        <v>0.8</v>
      </c>
      <c r="O64" t="s">
        <v>160</v>
      </c>
      <c r="P64">
        <v>0.8</v>
      </c>
      <c r="Q64">
        <v>1.5</v>
      </c>
      <c r="S64">
        <v>0.29</v>
      </c>
      <c r="T64">
        <v>75</v>
      </c>
      <c r="U64" t="s">
        <v>34</v>
      </c>
      <c r="V64" t="s">
        <v>37</v>
      </c>
      <c r="W64">
        <v>1</v>
      </c>
      <c r="X64" t="s">
        <v>30</v>
      </c>
      <c r="Y64" t="s">
        <v>30</v>
      </c>
      <c r="Z64" t="s">
        <v>30</v>
      </c>
      <c r="AA64" t="s">
        <v>30</v>
      </c>
      <c r="AB64" t="s">
        <v>116</v>
      </c>
    </row>
    <row r="65" spans="1:28">
      <c r="A65" t="str">
        <f>Hyperlink("https://www.diodes.com/part/view/AP7368","AP7368")</f>
        <v>AP7368</v>
      </c>
      <c r="B65" t="str">
        <f>Hyperlink("https://www.diodes.com/assets/Datasheets/AP7368.pdf","AP7368 Datasheet")</f>
        <v>AP7368 Datasheet</v>
      </c>
      <c r="C65" t="s">
        <v>161</v>
      </c>
      <c r="D65" t="s">
        <v>29</v>
      </c>
      <c r="E65" t="s">
        <v>30</v>
      </c>
      <c r="F65" t="s">
        <v>31</v>
      </c>
      <c r="G65">
        <v>110</v>
      </c>
      <c r="H65">
        <v>170</v>
      </c>
      <c r="I65" t="s">
        <v>32</v>
      </c>
      <c r="J65" t="s">
        <v>162</v>
      </c>
      <c r="K65">
        <v>5.5</v>
      </c>
      <c r="L65">
        <v>1.7</v>
      </c>
      <c r="M65">
        <v>0.9</v>
      </c>
      <c r="O65" t="s">
        <v>163</v>
      </c>
      <c r="Q65">
        <v>1</v>
      </c>
      <c r="R65">
        <v>16</v>
      </c>
      <c r="S65" t="s">
        <v>164</v>
      </c>
      <c r="T65">
        <v>80</v>
      </c>
      <c r="U65" t="s">
        <v>34</v>
      </c>
      <c r="V65" t="s">
        <v>37</v>
      </c>
      <c r="W65">
        <v>1</v>
      </c>
      <c r="X65" t="s">
        <v>41</v>
      </c>
      <c r="Y65" t="s">
        <v>30</v>
      </c>
      <c r="Z65" t="s">
        <v>30</v>
      </c>
      <c r="AA65" t="s">
        <v>30</v>
      </c>
      <c r="AB65" t="s">
        <v>138</v>
      </c>
    </row>
    <row r="66" spans="1:28">
      <c r="A66" t="str">
        <f>Hyperlink("https://www.diodes.com/part/view/AP7370","AP7370")</f>
        <v>AP7370</v>
      </c>
      <c r="B66" t="str">
        <f>Hyperlink("https://www.diodes.com/assets/Datasheets/AP7370.pdf","AP7370 Datasheet")</f>
        <v>AP7370 Datasheet</v>
      </c>
      <c r="C66" t="s">
        <v>165</v>
      </c>
      <c r="D66" t="s">
        <v>29</v>
      </c>
      <c r="E66" t="s">
        <v>30</v>
      </c>
      <c r="F66" t="s">
        <v>31</v>
      </c>
      <c r="G66">
        <v>1.5</v>
      </c>
      <c r="H66">
        <v>2.5</v>
      </c>
      <c r="I66" t="s">
        <v>32</v>
      </c>
      <c r="J66">
        <v>0.3</v>
      </c>
      <c r="K66">
        <v>18</v>
      </c>
      <c r="L66">
        <v>3.2</v>
      </c>
      <c r="M66">
        <v>1.2</v>
      </c>
      <c r="O66" t="s">
        <v>166</v>
      </c>
      <c r="Q66">
        <v>1</v>
      </c>
      <c r="S66">
        <v>0.55</v>
      </c>
      <c r="T66">
        <v>40</v>
      </c>
      <c r="U66" t="s">
        <v>34</v>
      </c>
      <c r="V66" t="s">
        <v>30</v>
      </c>
      <c r="W66">
        <v>1</v>
      </c>
      <c r="X66" t="s">
        <v>30</v>
      </c>
      <c r="Y66" t="s">
        <v>30</v>
      </c>
      <c r="Z66" t="s">
        <v>73</v>
      </c>
      <c r="AA66" t="s">
        <v>30</v>
      </c>
      <c r="AB66" t="s">
        <v>167</v>
      </c>
    </row>
    <row r="67" spans="1:28">
      <c r="A67" t="str">
        <f>Hyperlink("https://www.diodes.com/part/view/AP7375","AP7375")</f>
        <v>AP7375</v>
      </c>
      <c r="B67" t="str">
        <f>Hyperlink("https://www.diodes.com/assets/Datasheets/AP7375.pdf","AP7375 Datasheet")</f>
        <v>AP7375 Datasheet</v>
      </c>
      <c r="C67" t="s">
        <v>168</v>
      </c>
      <c r="D67" t="s">
        <v>29</v>
      </c>
      <c r="E67" t="s">
        <v>30</v>
      </c>
      <c r="F67" t="s">
        <v>31</v>
      </c>
      <c r="G67">
        <v>2.1</v>
      </c>
      <c r="H67">
        <v>5</v>
      </c>
      <c r="I67" t="s">
        <v>32</v>
      </c>
      <c r="J67">
        <v>0.3</v>
      </c>
      <c r="K67">
        <v>45</v>
      </c>
      <c r="L67">
        <v>3</v>
      </c>
      <c r="M67">
        <v>1.8</v>
      </c>
      <c r="O67" t="s">
        <v>169</v>
      </c>
      <c r="Q67">
        <v>2</v>
      </c>
      <c r="S67">
        <v>0.35</v>
      </c>
      <c r="T67">
        <v>85</v>
      </c>
      <c r="U67" t="s">
        <v>34</v>
      </c>
      <c r="V67" t="s">
        <v>37</v>
      </c>
      <c r="W67">
        <v>1</v>
      </c>
      <c r="X67" t="s">
        <v>30</v>
      </c>
      <c r="Y67" t="s">
        <v>30</v>
      </c>
      <c r="Z67" t="s">
        <v>30</v>
      </c>
      <c r="AA67" t="s">
        <v>30</v>
      </c>
      <c r="AB67" t="s">
        <v>60</v>
      </c>
    </row>
    <row r="68" spans="1:28">
      <c r="A68" t="str">
        <f>Hyperlink("https://www.diodes.com/part/view/AP7375Q","AP7375Q")</f>
        <v>AP7375Q</v>
      </c>
      <c r="B68" t="str">
        <f>Hyperlink("https://www.diodes.com/assets/Datasheets/AP7375Q.pdf","AP7375Q Datasheet")</f>
        <v>AP7375Q Datasheet</v>
      </c>
      <c r="C68" t="s">
        <v>170</v>
      </c>
      <c r="D68" t="s">
        <v>111</v>
      </c>
      <c r="E68" t="s">
        <v>41</v>
      </c>
      <c r="F68" t="s">
        <v>31</v>
      </c>
      <c r="G68">
        <v>2.1</v>
      </c>
      <c r="H68">
        <v>7.5</v>
      </c>
      <c r="I68" t="s">
        <v>32</v>
      </c>
      <c r="J68">
        <v>0.3</v>
      </c>
      <c r="K68">
        <v>45</v>
      </c>
      <c r="L68">
        <v>3</v>
      </c>
      <c r="M68">
        <v>1.8</v>
      </c>
      <c r="O68" t="s">
        <v>171</v>
      </c>
      <c r="Q68">
        <v>2</v>
      </c>
      <c r="S68">
        <v>0.35</v>
      </c>
      <c r="T68">
        <v>85</v>
      </c>
      <c r="U68" t="s">
        <v>113</v>
      </c>
      <c r="V68" t="s">
        <v>37</v>
      </c>
      <c r="W68">
        <v>1</v>
      </c>
      <c r="X68" t="s">
        <v>30</v>
      </c>
      <c r="Y68" t="s">
        <v>30</v>
      </c>
      <c r="Z68" t="s">
        <v>30</v>
      </c>
      <c r="AA68" t="s">
        <v>30</v>
      </c>
      <c r="AB68" t="s">
        <v>172</v>
      </c>
    </row>
    <row r="69" spans="1:28">
      <c r="A69" t="str">
        <f>Hyperlink("https://www.diodes.com/part/view/AP7380","AP7380")</f>
        <v>AP7380</v>
      </c>
      <c r="B69" t="str">
        <f>Hyperlink("https://www.diodes.com/assets/Datasheets/AP7380.pdf","AP7380 Datasheet")</f>
        <v>AP7380 Datasheet</v>
      </c>
      <c r="C69" t="s">
        <v>173</v>
      </c>
      <c r="D69" t="s">
        <v>29</v>
      </c>
      <c r="E69" t="s">
        <v>30</v>
      </c>
      <c r="F69" t="s">
        <v>31</v>
      </c>
      <c r="G69">
        <v>1.8</v>
      </c>
      <c r="H69">
        <v>3</v>
      </c>
      <c r="I69" t="s">
        <v>32</v>
      </c>
      <c r="J69">
        <v>0.15</v>
      </c>
      <c r="K69">
        <v>24</v>
      </c>
      <c r="L69">
        <v>3.5</v>
      </c>
      <c r="M69">
        <v>1.8</v>
      </c>
      <c r="O69" t="s">
        <v>174</v>
      </c>
      <c r="Q69">
        <v>1</v>
      </c>
      <c r="S69">
        <v>1.1</v>
      </c>
      <c r="T69" t="s">
        <v>84</v>
      </c>
      <c r="U69" t="s">
        <v>34</v>
      </c>
      <c r="V69" t="s">
        <v>37</v>
      </c>
      <c r="W69">
        <v>1</v>
      </c>
      <c r="X69" t="s">
        <v>30</v>
      </c>
      <c r="Y69" t="s">
        <v>30</v>
      </c>
      <c r="Z69" t="s">
        <v>30</v>
      </c>
      <c r="AA69" t="s">
        <v>30</v>
      </c>
      <c r="AB69" t="s">
        <v>74</v>
      </c>
    </row>
    <row r="70" spans="1:28">
      <c r="A70" t="str">
        <f>Hyperlink("https://www.diodes.com/part/view/AP7387","AP7387")</f>
        <v>AP7387</v>
      </c>
      <c r="B70" t="str">
        <f>Hyperlink("https://www.diodes.com/assets/Datasheets/AP7387.pdf","AP7387 Datasheet")</f>
        <v>AP7387 Datasheet</v>
      </c>
      <c r="C70" t="s">
        <v>175</v>
      </c>
      <c r="D70" t="s">
        <v>29</v>
      </c>
      <c r="E70" t="s">
        <v>30</v>
      </c>
      <c r="F70" t="s">
        <v>31</v>
      </c>
      <c r="G70">
        <v>2</v>
      </c>
      <c r="H70">
        <v>4</v>
      </c>
      <c r="I70" t="s">
        <v>32</v>
      </c>
      <c r="J70">
        <v>0.15</v>
      </c>
      <c r="K70">
        <v>60</v>
      </c>
      <c r="L70">
        <v>5</v>
      </c>
      <c r="M70">
        <v>3</v>
      </c>
      <c r="O70" t="s">
        <v>176</v>
      </c>
      <c r="Q70">
        <v>2</v>
      </c>
      <c r="S70">
        <v>1.1</v>
      </c>
      <c r="T70">
        <v>70</v>
      </c>
      <c r="U70" t="s">
        <v>34</v>
      </c>
      <c r="V70" t="s">
        <v>30</v>
      </c>
      <c r="W70">
        <v>1</v>
      </c>
      <c r="X70" t="s">
        <v>30</v>
      </c>
      <c r="Y70" t="s">
        <v>30</v>
      </c>
      <c r="Z70" t="s">
        <v>30</v>
      </c>
      <c r="AA70" t="s">
        <v>30</v>
      </c>
      <c r="AB70" t="s">
        <v>177</v>
      </c>
    </row>
    <row r="71" spans="1:28">
      <c r="A71" t="str">
        <f>Hyperlink("https://www.diodes.com/part/view/AP7387Q","AP7387Q")</f>
        <v>AP7387Q</v>
      </c>
      <c r="B71" t="str">
        <f>Hyperlink("https://www.diodes.com/assets/Datasheets/AP7387Q.pdf","AP7387Q Datasheet")</f>
        <v>AP7387Q Datasheet</v>
      </c>
      <c r="C71" t="s">
        <v>178</v>
      </c>
      <c r="D71" t="s">
        <v>111</v>
      </c>
      <c r="E71" t="s">
        <v>41</v>
      </c>
      <c r="F71" t="s">
        <v>31</v>
      </c>
      <c r="G71">
        <v>2</v>
      </c>
      <c r="H71">
        <v>5</v>
      </c>
      <c r="I71" t="s">
        <v>32</v>
      </c>
      <c r="J71">
        <v>0.15</v>
      </c>
      <c r="K71">
        <v>60</v>
      </c>
      <c r="L71">
        <v>5</v>
      </c>
      <c r="M71">
        <v>3</v>
      </c>
      <c r="O71" t="s">
        <v>176</v>
      </c>
      <c r="Q71">
        <v>2</v>
      </c>
      <c r="S71">
        <v>1.1</v>
      </c>
      <c r="T71">
        <v>70</v>
      </c>
      <c r="U71" t="s">
        <v>34</v>
      </c>
      <c r="V71" t="s">
        <v>30</v>
      </c>
      <c r="W71">
        <v>1</v>
      </c>
      <c r="X71" t="s">
        <v>30</v>
      </c>
      <c r="Y71" t="s">
        <v>30</v>
      </c>
      <c r="Z71" t="s">
        <v>30</v>
      </c>
      <c r="AA71" t="s">
        <v>30</v>
      </c>
      <c r="AB71" t="s">
        <v>179</v>
      </c>
    </row>
    <row r="72" spans="1:28">
      <c r="A72" t="str">
        <f>Hyperlink("https://www.diodes.com/part/view/AP7583AQ","AP7583AQ")</f>
        <v>AP7583AQ</v>
      </c>
      <c r="B72" t="str">
        <f>Hyperlink("https://www.diodes.com/assets/Datasheets/AP7583Q_AQ.pdf","AP7583Q/AQ Datasheet")</f>
        <v>AP7583Q/AQ Datasheet</v>
      </c>
      <c r="C72" t="s">
        <v>180</v>
      </c>
      <c r="D72" t="s">
        <v>111</v>
      </c>
      <c r="E72" t="s">
        <v>41</v>
      </c>
      <c r="F72" t="s">
        <v>31</v>
      </c>
      <c r="G72">
        <v>3</v>
      </c>
      <c r="H72">
        <v>6</v>
      </c>
      <c r="I72" t="s">
        <v>44</v>
      </c>
      <c r="J72">
        <v>0.3</v>
      </c>
      <c r="K72">
        <v>42</v>
      </c>
      <c r="L72">
        <v>3</v>
      </c>
      <c r="M72">
        <v>1.2</v>
      </c>
      <c r="O72" t="s">
        <v>181</v>
      </c>
      <c r="P72">
        <v>1.207</v>
      </c>
      <c r="Q72">
        <v>1.5</v>
      </c>
      <c r="S72">
        <v>0.5</v>
      </c>
      <c r="T72">
        <v>70</v>
      </c>
      <c r="U72" t="s">
        <v>113</v>
      </c>
      <c r="V72" t="s">
        <v>37</v>
      </c>
      <c r="W72">
        <v>1</v>
      </c>
      <c r="X72" t="s">
        <v>30</v>
      </c>
      <c r="Y72" t="s">
        <v>65</v>
      </c>
      <c r="Z72" t="s">
        <v>30</v>
      </c>
      <c r="AA72" t="s">
        <v>30</v>
      </c>
      <c r="AB72" t="s">
        <v>182</v>
      </c>
    </row>
    <row r="73" spans="1:28">
      <c r="A73" t="str">
        <f>Hyperlink("https://www.diodes.com/part/view/AP7583Q","AP7583Q")</f>
        <v>AP7583Q</v>
      </c>
      <c r="B73" t="str">
        <f>Hyperlink("https://www.diodes.com/assets/Datasheets/AP7583Q_AQ.pdf","AP7583Q/AQ Datasheet")</f>
        <v>AP7583Q/AQ Datasheet</v>
      </c>
      <c r="C73" t="s">
        <v>180</v>
      </c>
      <c r="D73" t="s">
        <v>29</v>
      </c>
      <c r="E73" t="s">
        <v>30</v>
      </c>
      <c r="F73" t="s">
        <v>31</v>
      </c>
      <c r="G73">
        <v>3</v>
      </c>
      <c r="H73">
        <v>6</v>
      </c>
      <c r="I73" t="s">
        <v>44</v>
      </c>
      <c r="J73">
        <v>0.3</v>
      </c>
      <c r="K73">
        <v>42</v>
      </c>
      <c r="L73">
        <v>3</v>
      </c>
      <c r="M73">
        <v>1.2</v>
      </c>
      <c r="O73" t="s">
        <v>181</v>
      </c>
      <c r="P73">
        <v>1.207</v>
      </c>
      <c r="Q73">
        <v>1.5</v>
      </c>
      <c r="S73">
        <v>0.5</v>
      </c>
      <c r="T73">
        <v>70</v>
      </c>
      <c r="U73" t="s">
        <v>34</v>
      </c>
      <c r="V73" t="s">
        <v>37</v>
      </c>
      <c r="W73">
        <v>1</v>
      </c>
      <c r="X73" t="s">
        <v>30</v>
      </c>
      <c r="Y73" t="s">
        <v>30</v>
      </c>
      <c r="Z73" t="s">
        <v>30</v>
      </c>
      <c r="AA73" t="s">
        <v>30</v>
      </c>
      <c r="AB73" t="s">
        <v>183</v>
      </c>
    </row>
    <row r="74" spans="1:28">
      <c r="A74" t="str">
        <f>Hyperlink("https://www.diodes.com/part/view/AZ1084C","AZ1084C")</f>
        <v>AZ1084C</v>
      </c>
      <c r="B74" t="str">
        <f>Hyperlink("https://www.diodes.com/assets/Datasheets/AZ1084C.pdf","AZ1084C Datasheet")</f>
        <v>AZ1084C Datasheet</v>
      </c>
      <c r="C74" t="s">
        <v>184</v>
      </c>
      <c r="D74" t="s">
        <v>29</v>
      </c>
      <c r="E74" t="s">
        <v>30</v>
      </c>
      <c r="F74" t="s">
        <v>31</v>
      </c>
      <c r="G74">
        <v>5000</v>
      </c>
      <c r="H74">
        <v>10000</v>
      </c>
      <c r="I74" t="s">
        <v>44</v>
      </c>
      <c r="J74">
        <v>5</v>
      </c>
      <c r="K74">
        <v>12</v>
      </c>
      <c r="L74">
        <v>1.5</v>
      </c>
      <c r="M74">
        <v>1.25</v>
      </c>
      <c r="O74" t="s">
        <v>185</v>
      </c>
      <c r="P74">
        <v>1.25</v>
      </c>
      <c r="Q74">
        <v>1</v>
      </c>
      <c r="R74">
        <v>150</v>
      </c>
      <c r="S74">
        <v>1.5</v>
      </c>
      <c r="T74">
        <v>72</v>
      </c>
      <c r="U74" t="s">
        <v>34</v>
      </c>
      <c r="V74" t="s">
        <v>30</v>
      </c>
      <c r="W74">
        <v>1</v>
      </c>
      <c r="X74" t="s">
        <v>30</v>
      </c>
      <c r="Y74" t="s">
        <v>30</v>
      </c>
      <c r="Z74" t="s">
        <v>30</v>
      </c>
      <c r="AA74" t="s">
        <v>30</v>
      </c>
      <c r="AB74" t="s">
        <v>186</v>
      </c>
    </row>
    <row r="75" spans="1:28">
      <c r="A75" t="str">
        <f>Hyperlink("https://www.diodes.com/part/view/AZ1117C","AZ1117C")</f>
        <v>AZ1117C</v>
      </c>
      <c r="B75" t="str">
        <f>Hyperlink("https://www.diodes.com/assets/Datasheets/AZ1117C.pdf","AZ1117C Datasheet")</f>
        <v>AZ1117C Datasheet</v>
      </c>
      <c r="C75" t="s">
        <v>187</v>
      </c>
      <c r="D75" t="s">
        <v>29</v>
      </c>
      <c r="E75" t="s">
        <v>30</v>
      </c>
      <c r="F75" t="s">
        <v>31</v>
      </c>
      <c r="G75">
        <v>4000</v>
      </c>
      <c r="H75">
        <v>6000</v>
      </c>
      <c r="I75" t="s">
        <v>44</v>
      </c>
      <c r="J75">
        <v>0.8</v>
      </c>
      <c r="K75">
        <v>15</v>
      </c>
      <c r="L75">
        <v>3.2</v>
      </c>
      <c r="M75">
        <v>1.25</v>
      </c>
      <c r="O75" t="s">
        <v>188</v>
      </c>
      <c r="P75">
        <v>1.25</v>
      </c>
      <c r="Q75">
        <v>1</v>
      </c>
      <c r="R75">
        <v>150</v>
      </c>
      <c r="S75">
        <v>1.4</v>
      </c>
      <c r="T75">
        <v>70</v>
      </c>
      <c r="U75" t="s">
        <v>189</v>
      </c>
      <c r="V75" t="s">
        <v>30</v>
      </c>
      <c r="W75">
        <v>1</v>
      </c>
      <c r="X75" t="s">
        <v>30</v>
      </c>
      <c r="Y75" t="s">
        <v>30</v>
      </c>
      <c r="Z75" t="s">
        <v>30</v>
      </c>
      <c r="AA75" t="s">
        <v>30</v>
      </c>
      <c r="AB75" t="s">
        <v>190</v>
      </c>
    </row>
    <row r="76" spans="1:28">
      <c r="A76" t="str">
        <f>Hyperlink("https://www.diodes.com/part/view/AZ1117I","AZ1117I")</f>
        <v>AZ1117I</v>
      </c>
      <c r="B76" t="str">
        <f>Hyperlink("https://www.diodes.com/assets/Datasheets/AZ1117I.pdf","AZ1117I Datasheet")</f>
        <v>AZ1117I Datasheet</v>
      </c>
      <c r="C76" t="s">
        <v>191</v>
      </c>
      <c r="D76" t="s">
        <v>29</v>
      </c>
      <c r="E76" t="s">
        <v>30</v>
      </c>
      <c r="F76" t="s">
        <v>31</v>
      </c>
      <c r="G76">
        <v>4000</v>
      </c>
      <c r="H76">
        <v>6000</v>
      </c>
      <c r="I76" t="s">
        <v>44</v>
      </c>
      <c r="J76">
        <v>1</v>
      </c>
      <c r="K76">
        <v>15</v>
      </c>
      <c r="L76">
        <v>3.2</v>
      </c>
      <c r="M76">
        <v>1.25</v>
      </c>
      <c r="O76" t="s">
        <v>188</v>
      </c>
      <c r="P76">
        <v>1.25</v>
      </c>
      <c r="Q76">
        <v>1</v>
      </c>
      <c r="R76">
        <v>150</v>
      </c>
      <c r="S76">
        <v>1.4</v>
      </c>
      <c r="T76">
        <v>70</v>
      </c>
      <c r="U76" t="s">
        <v>113</v>
      </c>
      <c r="V76" t="s">
        <v>30</v>
      </c>
      <c r="W76">
        <v>1</v>
      </c>
      <c r="X76" t="s">
        <v>30</v>
      </c>
      <c r="Y76" t="s">
        <v>30</v>
      </c>
      <c r="Z76" t="s">
        <v>30</v>
      </c>
      <c r="AA76" t="s">
        <v>30</v>
      </c>
      <c r="AB76" t="s">
        <v>192</v>
      </c>
    </row>
    <row r="77" spans="1:28">
      <c r="A77" t="str">
        <f>Hyperlink("https://www.diodes.com/part/view/AZ2117","AZ2117")</f>
        <v>AZ2117</v>
      </c>
      <c r="B77" t="str">
        <f>Hyperlink("https://www.diodes.com/assets/Datasheets/AZ2117.pdf","AZ2117 Datasheet")</f>
        <v>AZ2117 Datasheet</v>
      </c>
      <c r="C77" t="s">
        <v>193</v>
      </c>
      <c r="D77" t="s">
        <v>29</v>
      </c>
      <c r="E77" t="s">
        <v>30</v>
      </c>
      <c r="F77" t="s">
        <v>31</v>
      </c>
      <c r="G77">
        <v>350</v>
      </c>
      <c r="H77">
        <v>1000</v>
      </c>
      <c r="I77" t="s">
        <v>58</v>
      </c>
      <c r="J77">
        <v>1</v>
      </c>
      <c r="K77">
        <v>15</v>
      </c>
      <c r="L77">
        <v>3</v>
      </c>
      <c r="M77">
        <v>1.25</v>
      </c>
      <c r="P77">
        <v>1.25</v>
      </c>
      <c r="Q77">
        <v>1</v>
      </c>
      <c r="R77">
        <v>150</v>
      </c>
      <c r="S77">
        <v>1.5</v>
      </c>
      <c r="T77">
        <v>53</v>
      </c>
      <c r="U77" t="s">
        <v>34</v>
      </c>
      <c r="V77" t="s">
        <v>30</v>
      </c>
      <c r="W77">
        <v>1</v>
      </c>
      <c r="X77" t="s">
        <v>30</v>
      </c>
      <c r="Y77" t="s">
        <v>30</v>
      </c>
      <c r="Z77" t="s">
        <v>30</v>
      </c>
      <c r="AA77" t="s">
        <v>30</v>
      </c>
      <c r="AB77" t="s">
        <v>194</v>
      </c>
    </row>
    <row r="78" spans="1:28">
      <c r="A78" t="str">
        <f>Hyperlink("https://www.diodes.com/part/view/AZ2185","AZ2185")</f>
        <v>AZ2185</v>
      </c>
      <c r="B78" t="str">
        <f>Hyperlink("https://www.diodes.com/assets/Datasheets/AZ2185.pdf","AZ2185 Datasheet")</f>
        <v>AZ2185 Datasheet</v>
      </c>
      <c r="C78" t="s">
        <v>195</v>
      </c>
      <c r="D78" t="s">
        <v>29</v>
      </c>
      <c r="E78" t="s">
        <v>30</v>
      </c>
      <c r="F78" t="s">
        <v>31</v>
      </c>
      <c r="G78">
        <v>300</v>
      </c>
      <c r="H78">
        <v>1000</v>
      </c>
      <c r="I78" t="s">
        <v>58</v>
      </c>
      <c r="J78">
        <v>3</v>
      </c>
      <c r="K78">
        <v>12</v>
      </c>
      <c r="L78">
        <v>2.75</v>
      </c>
      <c r="M78">
        <v>1.25</v>
      </c>
      <c r="P78">
        <v>1.25</v>
      </c>
      <c r="Q78">
        <v>1</v>
      </c>
      <c r="R78">
        <v>150</v>
      </c>
      <c r="S78">
        <v>1.5</v>
      </c>
      <c r="T78">
        <v>50</v>
      </c>
      <c r="U78" t="s">
        <v>34</v>
      </c>
      <c r="V78" t="s">
        <v>30</v>
      </c>
      <c r="W78">
        <v>1</v>
      </c>
      <c r="X78" t="s">
        <v>30</v>
      </c>
      <c r="Y78" t="s">
        <v>30</v>
      </c>
      <c r="Z78" t="s">
        <v>30</v>
      </c>
      <c r="AA78" t="s">
        <v>30</v>
      </c>
      <c r="AB78" t="s">
        <v>196</v>
      </c>
    </row>
    <row r="79" spans="1:28">
      <c r="A79" t="str">
        <f>Hyperlink("https://www.diodes.com/part/view/ZLDO1117Q","ZLDO1117Q")</f>
        <v>ZLDO1117Q</v>
      </c>
      <c r="B79" t="str">
        <f>Hyperlink("https://www.diodes.com/assets/Datasheets/ZLDO1117Q.pdf","ZLDO1117Q Datasheet")</f>
        <v>ZLDO1117Q Datasheet</v>
      </c>
      <c r="C79" t="s">
        <v>191</v>
      </c>
      <c r="D79" t="s">
        <v>111</v>
      </c>
      <c r="E79" t="s">
        <v>41</v>
      </c>
      <c r="F79" t="s">
        <v>31</v>
      </c>
      <c r="G79">
        <v>4000</v>
      </c>
      <c r="H79">
        <v>10000</v>
      </c>
      <c r="I79" t="s">
        <v>44</v>
      </c>
      <c r="J79">
        <v>1</v>
      </c>
      <c r="K79">
        <v>20</v>
      </c>
      <c r="L79">
        <v>1.4</v>
      </c>
      <c r="M79">
        <v>1.25</v>
      </c>
      <c r="O79" t="s">
        <v>188</v>
      </c>
      <c r="P79">
        <v>1.25</v>
      </c>
      <c r="Q79">
        <v>1</v>
      </c>
      <c r="S79">
        <v>1.35</v>
      </c>
      <c r="T79">
        <v>80</v>
      </c>
      <c r="U79" t="s">
        <v>113</v>
      </c>
      <c r="V79" t="s">
        <v>30</v>
      </c>
      <c r="W79">
        <v>1</v>
      </c>
      <c r="X79" t="s">
        <v>30</v>
      </c>
      <c r="Y79" t="s">
        <v>30</v>
      </c>
      <c r="Z79" t="s">
        <v>30</v>
      </c>
      <c r="AA79" t="s">
        <v>30</v>
      </c>
      <c r="AB79" t="s">
        <v>197</v>
      </c>
    </row>
    <row r="80" spans="1:28">
      <c r="A80" t="str">
        <f>Hyperlink("https://www.diodes.com/part/view/ZLDO330","ZLDO330")</f>
        <v>ZLDO330</v>
      </c>
      <c r="B80" t="str">
        <f>Hyperlink("https://www.diodes.com/assets/Datasheets/ZLDO330.pdf","ZLDO330 Datasheet")</f>
        <v>ZLDO330 Datasheet</v>
      </c>
      <c r="C80" t="s">
        <v>198</v>
      </c>
      <c r="D80" t="s">
        <v>29</v>
      </c>
      <c r="E80" t="s">
        <v>30</v>
      </c>
      <c r="F80" t="s">
        <v>31</v>
      </c>
      <c r="G80">
        <v>560</v>
      </c>
      <c r="H80">
        <v>1000</v>
      </c>
      <c r="I80" t="s">
        <v>32</v>
      </c>
      <c r="J80">
        <v>0.3</v>
      </c>
      <c r="K80">
        <v>20</v>
      </c>
      <c r="L80">
        <v>-0.3</v>
      </c>
      <c r="M80">
        <v>3.3</v>
      </c>
      <c r="O80">
        <v>3.3</v>
      </c>
      <c r="Q80">
        <v>3</v>
      </c>
      <c r="R80">
        <v>190</v>
      </c>
      <c r="S80">
        <v>0.2</v>
      </c>
      <c r="T80">
        <v>52</v>
      </c>
      <c r="U80" t="s">
        <v>34</v>
      </c>
      <c r="V80" t="s">
        <v>199</v>
      </c>
      <c r="W80">
        <v>1</v>
      </c>
      <c r="X80" t="s">
        <v>30</v>
      </c>
      <c r="Y80" t="s">
        <v>30</v>
      </c>
      <c r="Z80" t="s">
        <v>30</v>
      </c>
      <c r="AA80" t="s">
        <v>30</v>
      </c>
      <c r="AB80" t="s">
        <v>200</v>
      </c>
    </row>
    <row r="81" spans="1:28">
      <c r="A81" t="str">
        <f>Hyperlink("https://www.diodes.com/part/view/ZLDO485","ZLDO485")</f>
        <v>ZLDO485</v>
      </c>
      <c r="B81" t="str">
        <f>Hyperlink("https://www.diodes.com/assets/Datasheets/ZLDO485.pdf","ZLDO485 Datasheet")</f>
        <v>ZLDO485 Datasheet</v>
      </c>
      <c r="C81" t="s">
        <v>198</v>
      </c>
      <c r="D81" t="s">
        <v>29</v>
      </c>
      <c r="E81" t="s">
        <v>30</v>
      </c>
      <c r="F81" t="s">
        <v>31</v>
      </c>
      <c r="G81">
        <v>630</v>
      </c>
      <c r="H81">
        <v>1000</v>
      </c>
      <c r="I81" t="s">
        <v>32</v>
      </c>
      <c r="J81">
        <v>0.3</v>
      </c>
      <c r="K81">
        <v>20</v>
      </c>
      <c r="L81">
        <v>-0.3</v>
      </c>
      <c r="M81">
        <v>4.85</v>
      </c>
      <c r="O81">
        <v>4.85</v>
      </c>
      <c r="Q81">
        <v>2</v>
      </c>
      <c r="R81">
        <v>190</v>
      </c>
      <c r="S81">
        <v>0.2</v>
      </c>
      <c r="T81">
        <v>46</v>
      </c>
      <c r="U81" t="s">
        <v>34</v>
      </c>
      <c r="V81" t="s">
        <v>199</v>
      </c>
      <c r="W81">
        <v>1</v>
      </c>
      <c r="X81" t="s">
        <v>30</v>
      </c>
      <c r="Y81" t="s">
        <v>30</v>
      </c>
      <c r="Z81" t="s">
        <v>30</v>
      </c>
      <c r="AA81" t="s">
        <v>30</v>
      </c>
      <c r="AB81" t="s">
        <v>200</v>
      </c>
    </row>
    <row r="82" spans="1:28">
      <c r="A82" t="str">
        <f>Hyperlink("https://www.diodes.com/part/view/ZLDO500","ZLDO500")</f>
        <v>ZLDO500</v>
      </c>
      <c r="B82" t="str">
        <f>Hyperlink("https://www.diodes.com/assets/Datasheets/ZLDO500.pdf","ZLDO500 Datasheet")</f>
        <v>ZLDO500 Datasheet</v>
      </c>
      <c r="C82" t="s">
        <v>198</v>
      </c>
      <c r="D82" t="s">
        <v>29</v>
      </c>
      <c r="E82" t="s">
        <v>30</v>
      </c>
      <c r="F82" t="s">
        <v>31</v>
      </c>
      <c r="G82">
        <v>630</v>
      </c>
      <c r="H82">
        <v>1000</v>
      </c>
      <c r="I82" t="s">
        <v>32</v>
      </c>
      <c r="J82">
        <v>0.3</v>
      </c>
      <c r="K82">
        <v>20</v>
      </c>
      <c r="L82">
        <v>-0.3</v>
      </c>
      <c r="M82">
        <v>5</v>
      </c>
      <c r="O82">
        <v>5</v>
      </c>
      <c r="Q82">
        <v>2</v>
      </c>
      <c r="R82">
        <v>190</v>
      </c>
      <c r="S82">
        <v>0.2</v>
      </c>
      <c r="T82">
        <v>46</v>
      </c>
      <c r="U82" t="s">
        <v>34</v>
      </c>
      <c r="V82" t="s">
        <v>199</v>
      </c>
      <c r="W82">
        <v>1</v>
      </c>
      <c r="X82" t="s">
        <v>30</v>
      </c>
      <c r="Y82" t="s">
        <v>30</v>
      </c>
      <c r="Z82" t="s">
        <v>30</v>
      </c>
      <c r="AA82" t="s">
        <v>30</v>
      </c>
      <c r="AB82" t="s">
        <v>200</v>
      </c>
    </row>
  </sheetData>
  <hyperlinks>
    <hyperlink ref="A2" r:id="rId_hyperlink_1" tooltip="AP130" display="AP130"/>
    <hyperlink ref="A3" r:id="rId_hyperlink_2" tooltip="AP139" display="AP139"/>
    <hyperlink ref="A4" r:id="rId_hyperlink_3" tooltip="AP2112" display="AP2112"/>
    <hyperlink ref="A5" r:id="rId_hyperlink_4" tooltip="AP2114" display="AP2114"/>
    <hyperlink ref="A6" r:id="rId_hyperlink_5" tooltip="AP2115" display="AP2115"/>
    <hyperlink ref="A7" r:id="rId_hyperlink_6" tooltip="AP2120" display="AP2120"/>
    <hyperlink ref="A8" r:id="rId_hyperlink_7" tooltip="AP2121" display="AP2121"/>
    <hyperlink ref="A9" r:id="rId_hyperlink_8" tooltip="AP2125" display="AP2125"/>
    <hyperlink ref="A10" r:id="rId_hyperlink_9" tooltip="AP2126" display="AP2126"/>
    <hyperlink ref="A11" r:id="rId_hyperlink_10" tooltip="AP2127" display="AP2127"/>
    <hyperlink ref="A12" r:id="rId_hyperlink_11" tooltip="AP2128" display="AP2128"/>
    <hyperlink ref="A13" r:id="rId_hyperlink_12" tooltip="AP2129" display="AP2129"/>
    <hyperlink ref="A14" r:id="rId_hyperlink_13" tooltip="AP2132" display="AP2132"/>
    <hyperlink ref="A15" r:id="rId_hyperlink_14" tooltip="AP2132A" display="AP2132A"/>
    <hyperlink ref="A16" r:id="rId_hyperlink_15" tooltip="AP2132B" display="AP2132B"/>
    <hyperlink ref="A17" r:id="rId_hyperlink_16" tooltip="AP2138" display="AP2138"/>
    <hyperlink ref="A18" r:id="rId_hyperlink_17" tooltip="AP2139" display="AP2139"/>
    <hyperlink ref="A19" r:id="rId_hyperlink_18" tooltip="AP2202" display="AP2202"/>
    <hyperlink ref="A20" r:id="rId_hyperlink_19" tooltip="AP2205" display="AP2205"/>
    <hyperlink ref="A21" r:id="rId_hyperlink_20" tooltip="AP2210" display="AP2210"/>
    <hyperlink ref="A22" r:id="rId_hyperlink_21" tooltip="AP2213" display="AP2213"/>
    <hyperlink ref="A23" r:id="rId_hyperlink_22" tooltip="AP2303" display="AP2303"/>
    <hyperlink ref="A24" r:id="rId_hyperlink_23" tooltip="AP7165" display="AP7165"/>
    <hyperlink ref="A25" r:id="rId_hyperlink_24" tooltip="AP7167" display="AP7167"/>
    <hyperlink ref="A26" r:id="rId_hyperlink_25" tooltip="AP7168" display="AP7168"/>
    <hyperlink ref="A27" r:id="rId_hyperlink_26" tooltip="AP7173" display="AP7173"/>
    <hyperlink ref="A28" r:id="rId_hyperlink_27" tooltip="AP7176B" display="AP7176B"/>
    <hyperlink ref="A29" r:id="rId_hyperlink_28" tooltip="AP7179D" display="AP7179D"/>
    <hyperlink ref="A30" r:id="rId_hyperlink_29" tooltip="AP7215" display="AP7215"/>
    <hyperlink ref="A31" r:id="rId_hyperlink_30" tooltip="AP7217" display="AP7217"/>
    <hyperlink ref="A32" r:id="rId_hyperlink_31" tooltip="AP7217A" display="AP7217A"/>
    <hyperlink ref="A33" r:id="rId_hyperlink_32" tooltip="AP7217C" display="AP7217C"/>
    <hyperlink ref="A34" r:id="rId_hyperlink_33" tooltip="AP7217D" display="AP7217D"/>
    <hyperlink ref="A35" r:id="rId_hyperlink_34" tooltip="AP7311" display="AP7311"/>
    <hyperlink ref="A36" r:id="rId_hyperlink_35" tooltip="AP7313" display="AP7313"/>
    <hyperlink ref="A37" r:id="rId_hyperlink_36" tooltip="AP7315" display="AP7315"/>
    <hyperlink ref="A38" r:id="rId_hyperlink_37" tooltip="AP7315Q" display="AP7315Q"/>
    <hyperlink ref="A39" r:id="rId_hyperlink_38" tooltip="AP7330" display="AP7330"/>
    <hyperlink ref="A40" r:id="rId_hyperlink_39" tooltip="AP7331" display="AP7331"/>
    <hyperlink ref="A41" r:id="rId_hyperlink_40" tooltip="AP7333" display="AP7333"/>
    <hyperlink ref="A42" r:id="rId_hyperlink_41" tooltip="AP7335" display="AP7335"/>
    <hyperlink ref="A43" r:id="rId_hyperlink_42" tooltip="AP7335A" display="AP7335A"/>
    <hyperlink ref="A44" r:id="rId_hyperlink_43" tooltip="AP7335A-50" display="AP7335A-50"/>
    <hyperlink ref="A45" r:id="rId_hyperlink_44" tooltip="AP7340" display="AP7340"/>
    <hyperlink ref="A46" r:id="rId_hyperlink_45" tooltip="AP7341" display="AP7341"/>
    <hyperlink ref="A47" r:id="rId_hyperlink_46" tooltip="AP7342" display="AP7342"/>
    <hyperlink ref="A48" r:id="rId_hyperlink_47" tooltip="AP7343" display="AP7343"/>
    <hyperlink ref="A49" r:id="rId_hyperlink_48" tooltip="AP7343Q" display="AP7343Q"/>
    <hyperlink ref="A50" r:id="rId_hyperlink_49" tooltip="AP7344" display="AP7344"/>
    <hyperlink ref="A51" r:id="rId_hyperlink_50" tooltip="AP7345D" display="AP7345D"/>
    <hyperlink ref="A52" r:id="rId_hyperlink_51" tooltip="AP7347D" display="AP7347D"/>
    <hyperlink ref="A53" r:id="rId_hyperlink_52" tooltip="AP7347DQ" display="AP7347DQ"/>
    <hyperlink ref="A54" r:id="rId_hyperlink_53" tooltip="AP7348" display="AP7348"/>
    <hyperlink ref="A55" r:id="rId_hyperlink_54" tooltip="AP7350" display="AP7350"/>
    <hyperlink ref="A56" r:id="rId_hyperlink_55" tooltip="AP7351D" display="AP7351D"/>
    <hyperlink ref="A57" r:id="rId_hyperlink_56" tooltip="AP7353" display="AP7353"/>
    <hyperlink ref="A58" r:id="rId_hyperlink_57" tooltip="AP7354" display="AP7354"/>
    <hyperlink ref="A59" r:id="rId_hyperlink_58" tooltip="AP7361C" display="AP7361C"/>
    <hyperlink ref="A60" r:id="rId_hyperlink_59" tooltip="AP7361E" display="AP7361E"/>
    <hyperlink ref="A61" r:id="rId_hyperlink_60" tooltip="AP7361EA" display="AP7361EA"/>
    <hyperlink ref="A62" r:id="rId_hyperlink_61" tooltip="AP7362" display="AP7362"/>
    <hyperlink ref="A63" r:id="rId_hyperlink_62" tooltip="AP7363" display="AP7363"/>
    <hyperlink ref="A64" r:id="rId_hyperlink_63" tooltip="AP7366EA" display="AP7366EA"/>
    <hyperlink ref="A65" r:id="rId_hyperlink_64" tooltip="AP7368" display="AP7368"/>
    <hyperlink ref="A66" r:id="rId_hyperlink_65" tooltip="AP7370" display="AP7370"/>
    <hyperlink ref="A67" r:id="rId_hyperlink_66" tooltip="AP7375" display="AP7375"/>
    <hyperlink ref="A68" r:id="rId_hyperlink_67" tooltip="AP7375Q" display="AP7375Q"/>
    <hyperlink ref="A69" r:id="rId_hyperlink_68" tooltip="AP7380" display="AP7380"/>
    <hyperlink ref="A70" r:id="rId_hyperlink_69" tooltip="AP7387" display="AP7387"/>
    <hyperlink ref="A71" r:id="rId_hyperlink_70" tooltip="AP7387Q" display="AP7387Q"/>
    <hyperlink ref="A72" r:id="rId_hyperlink_71" tooltip="AP7583AQ" display="AP7583AQ"/>
    <hyperlink ref="A73" r:id="rId_hyperlink_72" tooltip="AP7583Q" display="AP7583Q"/>
    <hyperlink ref="A74" r:id="rId_hyperlink_73" tooltip="AZ1084C" display="AZ1084C"/>
    <hyperlink ref="A75" r:id="rId_hyperlink_74" tooltip="AZ1117C" display="AZ1117C"/>
    <hyperlink ref="A76" r:id="rId_hyperlink_75" tooltip="AZ1117I" display="AZ1117I"/>
    <hyperlink ref="A77" r:id="rId_hyperlink_76" tooltip="AZ2117" display="AZ2117"/>
    <hyperlink ref="A78" r:id="rId_hyperlink_77" tooltip="AZ2185" display="AZ2185"/>
    <hyperlink ref="A79" r:id="rId_hyperlink_78" tooltip="ZLDO1117Q" display="ZLDO1117Q"/>
    <hyperlink ref="A80" r:id="rId_hyperlink_79" tooltip="ZLDO330" display="ZLDO330"/>
    <hyperlink ref="A81" r:id="rId_hyperlink_80" tooltip="ZLDO485" display="ZLDO485"/>
    <hyperlink ref="A82" r:id="rId_hyperlink_81" tooltip="ZLDO500" display="ZLDO500"/>
    <hyperlink ref="B2" r:id="rId_hyperlink_82" tooltip="AP130 Datasheet" display="AP130 Datasheet"/>
    <hyperlink ref="B3" r:id="rId_hyperlink_83" tooltip="AP139 Datasheet" display="AP139 Datasheet"/>
    <hyperlink ref="B4" r:id="rId_hyperlink_84" tooltip="AP2112 Datasheet" display="AP2112 Datasheet"/>
    <hyperlink ref="B5" r:id="rId_hyperlink_85" tooltip="AP2114 Datasheet" display="AP2114 Datasheet"/>
    <hyperlink ref="B6" r:id="rId_hyperlink_86" tooltip="AP2115 Datasheet" display="AP2115 Datasheet"/>
    <hyperlink ref="B7" r:id="rId_hyperlink_87" tooltip="AP2120 Datasheet" display="AP2120 Datasheet"/>
    <hyperlink ref="B8" r:id="rId_hyperlink_88" tooltip="AP2121 Datasheet" display="AP2121 Datasheet"/>
    <hyperlink ref="B9" r:id="rId_hyperlink_89" tooltip="AP2125 Datasheet" display="AP2125 Datasheet"/>
    <hyperlink ref="B10" r:id="rId_hyperlink_90" tooltip="AP2126 Datasheet" display="AP2126 Datasheet"/>
    <hyperlink ref="B11" r:id="rId_hyperlink_91" tooltip="AP2127 Datasheet" display="AP2127 Datasheet"/>
    <hyperlink ref="B12" r:id="rId_hyperlink_92" tooltip="AP2128 Datasheet" display="AP2128 Datasheet"/>
    <hyperlink ref="B13" r:id="rId_hyperlink_93" tooltip="AP2129 Datasheet" display="AP2129 Datasheet"/>
    <hyperlink ref="B14" r:id="rId_hyperlink_94" tooltip="AP2132 Datasheet" display="AP2132 Datasheet"/>
    <hyperlink ref="B15" r:id="rId_hyperlink_95" tooltip="AP2132A Datasheet" display="AP2132A Datasheet"/>
    <hyperlink ref="B16" r:id="rId_hyperlink_96" tooltip="AP2132B Datasheet" display="AP2132B Datasheet"/>
    <hyperlink ref="B17" r:id="rId_hyperlink_97" tooltip="AP2138 Datasheet" display="AP2138 Datasheet"/>
    <hyperlink ref="B18" r:id="rId_hyperlink_98" tooltip="AP2139 Datasheet" display="AP2139 Datasheet"/>
    <hyperlink ref="B19" r:id="rId_hyperlink_99" tooltip="AP2202 Datasheet" display="AP2202 Datasheet"/>
    <hyperlink ref="B20" r:id="rId_hyperlink_100" tooltip="AP2205 Datasheet" display="AP2205 Datasheet"/>
    <hyperlink ref="B21" r:id="rId_hyperlink_101" tooltip="AP2210 Datasheet" display="AP2210 Datasheet"/>
    <hyperlink ref="B22" r:id="rId_hyperlink_102" tooltip="AP2213 Datasheet" display="AP2213 Datasheet"/>
    <hyperlink ref="B23" r:id="rId_hyperlink_103" tooltip="AP2303 Datasheet" display="AP2303 Datasheet"/>
    <hyperlink ref="B24" r:id="rId_hyperlink_104" tooltip="AP7165 Datasheet" display="AP7165 Datasheet"/>
    <hyperlink ref="B25" r:id="rId_hyperlink_105" tooltip="AP7167 Datasheet" display="AP7167 Datasheet"/>
    <hyperlink ref="B26" r:id="rId_hyperlink_106" tooltip="AP7168 Datasheet" display="AP7168 Datasheet"/>
    <hyperlink ref="B27" r:id="rId_hyperlink_107" tooltip="AP7173 Datasheet" display="AP7173 Datasheet"/>
    <hyperlink ref="B28" r:id="rId_hyperlink_108" tooltip="AP7176B Datasheet" display="AP7176B Datasheet"/>
    <hyperlink ref="B29" r:id="rId_hyperlink_109" tooltip="AP7179D Datasheet" display="AP7179D Datasheet"/>
    <hyperlink ref="B30" r:id="rId_hyperlink_110" tooltip="AP7215 Datasheet" display="AP7215 Datasheet"/>
    <hyperlink ref="B31" r:id="rId_hyperlink_111" tooltip="AP7217 Datasheet" display="AP7217 Datasheet"/>
    <hyperlink ref="B32" r:id="rId_hyperlink_112" tooltip="AP7217A Datasheet" display="AP7217A Datasheet"/>
    <hyperlink ref="B33" r:id="rId_hyperlink_113" tooltip="AP7217C Datasheet" display="AP7217C Datasheet"/>
    <hyperlink ref="B34" r:id="rId_hyperlink_114" tooltip="AP7217D Datasheet" display="AP7217D Datasheet"/>
    <hyperlink ref="B35" r:id="rId_hyperlink_115" tooltip="AP7311 Datasheet" display="AP7311 Datasheet"/>
    <hyperlink ref="B36" r:id="rId_hyperlink_116" tooltip="AP7313 Datasheet" display="AP7313 Datasheet"/>
    <hyperlink ref="B37" r:id="rId_hyperlink_117" tooltip="AP7315 Datasheet" display="AP7315 Datasheet"/>
    <hyperlink ref="B38" r:id="rId_hyperlink_118" tooltip="AP7315Q Datasheet" display="AP7315Q Datasheet"/>
    <hyperlink ref="B39" r:id="rId_hyperlink_119" tooltip="AP7330 Datasheet" display="AP7330 Datasheet"/>
    <hyperlink ref="B40" r:id="rId_hyperlink_120" tooltip="AP7331 Datasheet" display="AP7331 Datasheet"/>
    <hyperlink ref="B41" r:id="rId_hyperlink_121" tooltip="AP7333 Datasheet" display="AP7333 Datasheet"/>
    <hyperlink ref="B42" r:id="rId_hyperlink_122" tooltip="AP7335 Datasheet" display="AP7335 Datasheet"/>
    <hyperlink ref="B43" r:id="rId_hyperlink_123" tooltip="AP7335A Datasheet" display="AP7335A Datasheet"/>
    <hyperlink ref="B44" r:id="rId_hyperlink_124" tooltip="AP7335A-50 Datasheet" display="AP7335A-50 Datasheet"/>
    <hyperlink ref="B45" r:id="rId_hyperlink_125" tooltip="AP7340 Datasheet" display="AP7340 Datasheet"/>
    <hyperlink ref="B46" r:id="rId_hyperlink_126" tooltip="AP7341 Datasheet" display="AP7341 Datasheet"/>
    <hyperlink ref="B47" r:id="rId_hyperlink_127" tooltip="AP7342 Datasheet" display="AP7342 Datasheet"/>
    <hyperlink ref="B48" r:id="rId_hyperlink_128" tooltip="AP7343 Datasheet" display="AP7343 Datasheet"/>
    <hyperlink ref="B49" r:id="rId_hyperlink_129" tooltip="AP7343Q Datasheet" display="AP7343Q Datasheet"/>
    <hyperlink ref="B50" r:id="rId_hyperlink_130" tooltip="AP7344 Datasheet" display="AP7344 Datasheet"/>
    <hyperlink ref="B51" r:id="rId_hyperlink_131" tooltip="AP7345D Datasheet" display="AP7345D Datasheet"/>
    <hyperlink ref="B52" r:id="rId_hyperlink_132" tooltip="AP7347D Datasheet" display="AP7347D Datasheet"/>
    <hyperlink ref="B53" r:id="rId_hyperlink_133" tooltip="AP7347DQ Datasheet" display="AP7347DQ Datasheet"/>
    <hyperlink ref="B54" r:id="rId_hyperlink_134" tooltip="AP7348 Datasheet" display="AP7348 Datasheet"/>
    <hyperlink ref="B55" r:id="rId_hyperlink_135" tooltip="AP7350 Datasheet" display="AP7350 Datasheet"/>
    <hyperlink ref="B56" r:id="rId_hyperlink_136" tooltip="AP7351D Datasheet" display="AP7351D Datasheet"/>
    <hyperlink ref="B57" r:id="rId_hyperlink_137" tooltip="AP7353 Datasheet" display="AP7353 Datasheet"/>
    <hyperlink ref="B58" r:id="rId_hyperlink_138" tooltip="AP7354 Datasheet" display="AP7354 Datasheet"/>
    <hyperlink ref="B59" r:id="rId_hyperlink_139" tooltip="AP7361C Datasheet" display="AP7361C Datasheet"/>
    <hyperlink ref="B60" r:id="rId_hyperlink_140" tooltip="AP7361E Datasheet" display="AP7361E Datasheet"/>
    <hyperlink ref="B61" r:id="rId_hyperlink_141" tooltip="AP7361EA Datasheet" display="AP7361EA Datasheet"/>
    <hyperlink ref="B62" r:id="rId_hyperlink_142" tooltip="AP7362 Datasheet" display="AP7362 Datasheet"/>
    <hyperlink ref="B63" r:id="rId_hyperlink_143" tooltip="AP7363 Datasheet" display="AP7363 Datasheet"/>
    <hyperlink ref="B64" r:id="rId_hyperlink_144" tooltip="AP7366EA Datasheet" display="AP7366EA Datasheet"/>
    <hyperlink ref="B65" r:id="rId_hyperlink_145" tooltip="AP7368 Datasheet" display="AP7368 Datasheet"/>
    <hyperlink ref="B66" r:id="rId_hyperlink_146" tooltip="AP7370 Datasheet" display="AP7370 Datasheet"/>
    <hyperlink ref="B67" r:id="rId_hyperlink_147" tooltip="AP7375 Datasheet" display="AP7375 Datasheet"/>
    <hyperlink ref="B68" r:id="rId_hyperlink_148" tooltip="AP7375Q Datasheet" display="AP7375Q Datasheet"/>
    <hyperlink ref="B69" r:id="rId_hyperlink_149" tooltip="AP7380 Datasheet" display="AP7380 Datasheet"/>
    <hyperlink ref="B70" r:id="rId_hyperlink_150" tooltip="AP7387 Datasheet" display="AP7387 Datasheet"/>
    <hyperlink ref="B71" r:id="rId_hyperlink_151" tooltip="AP7387Q Datasheet" display="AP7387Q Datasheet"/>
    <hyperlink ref="B72" r:id="rId_hyperlink_152" tooltip="AP7583Q/AQ Datasheet" display="AP7583Q/AQ Datasheet"/>
    <hyperlink ref="B73" r:id="rId_hyperlink_153" tooltip="AP7583Q/AQ Datasheet" display="AP7583Q/AQ Datasheet"/>
    <hyperlink ref="B74" r:id="rId_hyperlink_154" tooltip="AZ1084C Datasheet" display="AZ1084C Datasheet"/>
    <hyperlink ref="B75" r:id="rId_hyperlink_155" tooltip="AZ1117C Datasheet" display="AZ1117C Datasheet"/>
    <hyperlink ref="B76" r:id="rId_hyperlink_156" tooltip="AZ1117I Datasheet" display="AZ1117I Datasheet"/>
    <hyperlink ref="B77" r:id="rId_hyperlink_157" tooltip="AZ2117 Datasheet" display="AZ2117 Datasheet"/>
    <hyperlink ref="B78" r:id="rId_hyperlink_158" tooltip="AZ2185 Datasheet" display="AZ2185 Datasheet"/>
    <hyperlink ref="B79" r:id="rId_hyperlink_159" tooltip="ZLDO1117Q Datasheet" display="ZLDO1117Q Datasheet"/>
    <hyperlink ref="B80" r:id="rId_hyperlink_160" tooltip="ZLDO330 Datasheet" display="ZLDO330 Datasheet"/>
    <hyperlink ref="B81" r:id="rId_hyperlink_161" tooltip="ZLDO485 Datasheet" display="ZLDO485 Datasheet"/>
    <hyperlink ref="B82" r:id="rId_hyperlink_162" tooltip="ZLDO500 Datasheet" display="ZLDO500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2024-03-29T10:38:52-05:00</dcterms:created>
  <dcterms:modified xsi:type="dcterms:W3CDTF">2024-03-29T10:38:52-05:00</dcterms:modified>
  <dc:title>Untitled Spreadsheet</dc:title>
  <dc:description/>
  <dc:subject/>
  <cp:keywords/>
  <cp:category/>
</cp:coreProperties>
</file>