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<sst xmlns="http://schemas.openxmlformats.org/spreadsheetml/2006/main" uniqueCount="46">
  <si>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</si>
  <si>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</si>
  <si>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</si>
  <si>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Category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</si>
  <si>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</si>
  <si>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Polarity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</si>
  <si>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VCEO, VCES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</si>
  <si>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IC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</si>
  <si>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ICM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</si>
  <si>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PD (W)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</si>
  <si>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hFE (Min)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</si>
  <si>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hFE (@ IC)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</si>
  <si>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FE</t>
    </r>
    <r>
      <rPr>
        <rFont val="Calibri"/>
        <b val="false"/>
        <i val="false"/>
        <strike val="false"/>
        <color rgb="FF000000"/>
        <sz val="11"/>
        <u val="none"/>
      </rPr>
      <t xml:space="preserve">(Min 2)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</si>
  <si>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hFE (@ IC2)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</si>
  <si>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VCE(sat) Max (mV)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</si>
  <si>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CE(SAT)</t>
    </r>
    <r>
      <rPr>
        <rFont val="Calibri"/>
        <b val="false"/>
        <i val="false"/>
        <strike val="false"/>
        <color rgb="FF000000"/>
        <sz val="11"/>
        <u val="none"/>
      </rPr>
      <t xml:space="preserve"> (@ IC/IB) (A/mA)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</si>
  <si>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VCE(sat) (Max.2) (mV)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</si>
  <si>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VCE(sat) (@ IC/IB2) (A/mA)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</si>
  <si>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fT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</si>
  <si>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RCE(sat) (mΩ)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</si>
  <si>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Spice Model</t>
    </r>
  </si>
  <si>
    <t>Packages</t>
  </si>
  <si>
    <t>Dual NPN, 65V, 0.1A, SOT363</t>
  </si>
  <si>
    <t>Small Signal Transistor (Matched hFE &amp; VBE(on))</t>
  </si>
  <si>
    <t>Standard</t>
  </si>
  <si>
    <t>NPN + NPN</t>
  </si>
  <si>
    <t>0.01/0.5</t>
  </si>
  <si>
    <t>0.1/5</t>
  </si>
  <si>
    <t>SOT363</t>
  </si>
  <si>
    <t>Dual NPN, 45V, 0.1A, SOT363</t>
  </si>
  <si>
    <t>Dual PNP, 45V, 0.1A, SOT363</t>
  </si>
  <si>
    <t>PNP + PNP</t>
  </si>
  <si>
    <t>Dual PNP, 45V, 0.1A, SOT563</t>
  </si>
  <si>
    <t>SOT563</t>
  </si>
  <si>
    <t>Dual NPN, 40V, 0.2A, SOT363</t>
  </si>
  <si>
    <t>Small Signal Transistor (Matched hFE VCE(sat) &amp; VBE)</t>
  </si>
  <si>
    <t>0.01/1</t>
  </si>
  <si>
    <t>0.05/5</t>
  </si>
  <si>
    <t>Automotive</t>
  </si>
  <si>
    <t>Dual PNP, 40V, 0.2A, SOT26</t>
  </si>
  <si>
    <t>Small Signal Transistor (Matched Hfe)</t>
  </si>
  <si>
    <t>SOT26</t>
  </si>
  <si>
    <t>Dual PNP, 40V, 0.2A, SOT363</t>
  </si>
  <si>
    <t>Dual PNP, 150V, 0.2A, SOT26</t>
  </si>
  <si>
    <t>High Voltage Transistor (Matched hFE, VCE(sat) &amp; VBE(sat))</t>
  </si>
  <si>
    <t>Dual NPN, 160V, 0.2A, SOT26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</si>
</sst>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BCM846BS" TargetMode="External"/><Relationship Id="rId_hyperlink_2" Type="http://schemas.openxmlformats.org/officeDocument/2006/relationships/hyperlink" Target="https://www.diodes.com/assets/Datasheets/BCM846BS.pdf" TargetMode="External"/><Relationship Id="rId_hyperlink_3" Type="http://schemas.openxmlformats.org/officeDocument/2006/relationships/hyperlink" Target="https://www.diodes.com/part/view/BCM847BS" TargetMode="External"/><Relationship Id="rId_hyperlink_4" Type="http://schemas.openxmlformats.org/officeDocument/2006/relationships/hyperlink" Target="https://www.diodes.com/assets/Datasheets/BCM847BS.pdf" TargetMode="External"/><Relationship Id="rId_hyperlink_5" Type="http://schemas.openxmlformats.org/officeDocument/2006/relationships/hyperlink" Target="https://www.diodes.com/part/view/BCM857BS" TargetMode="External"/><Relationship Id="rId_hyperlink_6" Type="http://schemas.openxmlformats.org/officeDocument/2006/relationships/hyperlink" Target="https://www.diodes.com/assets/Datasheets/BCM857BS.pdf" TargetMode="External"/><Relationship Id="rId_hyperlink_7" Type="http://schemas.openxmlformats.org/officeDocument/2006/relationships/hyperlink" Target="https://www.diodes.com/part/view/BCM857BV" TargetMode="External"/><Relationship Id="rId_hyperlink_8" Type="http://schemas.openxmlformats.org/officeDocument/2006/relationships/hyperlink" Target="https://www.diodes.com/assets/Datasheets/BCM857BV.pdf" TargetMode="External"/><Relationship Id="rId_hyperlink_9" Type="http://schemas.openxmlformats.org/officeDocument/2006/relationships/hyperlink" Target="https://www.diodes.com/part/view/DMMT3904W" TargetMode="External"/><Relationship Id="rId_hyperlink_10" Type="http://schemas.openxmlformats.org/officeDocument/2006/relationships/hyperlink" Target="https://www.diodes.com/assets/Datasheets/DMMT3904W.pdf" TargetMode="External"/><Relationship Id="rId_hyperlink_11" Type="http://schemas.openxmlformats.org/officeDocument/2006/relationships/hyperlink" Target="https://www.diodes.com/part/view/DMMT3904WQ" TargetMode="External"/><Relationship Id="rId_hyperlink_12" Type="http://schemas.openxmlformats.org/officeDocument/2006/relationships/hyperlink" Target="https://www.diodes.com/assets/Datasheets/DMMT3904WQ.pdf" TargetMode="External"/><Relationship Id="rId_hyperlink_13" Type="http://schemas.openxmlformats.org/officeDocument/2006/relationships/hyperlink" Target="https://www.diodes.com/part/view/DMMT3906" TargetMode="External"/><Relationship Id="rId_hyperlink_14" Type="http://schemas.openxmlformats.org/officeDocument/2006/relationships/hyperlink" Target="https://www.diodes.com/assets/Datasheets/ds30293.pdf" TargetMode="External"/><Relationship Id="rId_hyperlink_15" Type="http://schemas.openxmlformats.org/officeDocument/2006/relationships/hyperlink" Target="https://www.diodes.com/part/view/DMMT3906Q" TargetMode="External"/><Relationship Id="rId_hyperlink_16" Type="http://schemas.openxmlformats.org/officeDocument/2006/relationships/hyperlink" Target="https://www.diodes.com/assets/Datasheets/ds30293.pdf" TargetMode="External"/><Relationship Id="rId_hyperlink_17" Type="http://schemas.openxmlformats.org/officeDocument/2006/relationships/hyperlink" Target="https://www.diodes.com/part/view/DMMT3906W" TargetMode="External"/><Relationship Id="rId_hyperlink_18" Type="http://schemas.openxmlformats.org/officeDocument/2006/relationships/hyperlink" Target="https://www.diodes.com/assets/Datasheets/ds30312.pdf" TargetMode="External"/><Relationship Id="rId_hyperlink_19" Type="http://schemas.openxmlformats.org/officeDocument/2006/relationships/hyperlink" Target="https://www.diodes.com/part/view/DMMT3906WQ" TargetMode="External"/><Relationship Id="rId_hyperlink_20" Type="http://schemas.openxmlformats.org/officeDocument/2006/relationships/hyperlink" Target="https://www.diodes.com/assets/Datasheets/ds30312.pdf" TargetMode="External"/><Relationship Id="rId_hyperlink_21" Type="http://schemas.openxmlformats.org/officeDocument/2006/relationships/hyperlink" Target="https://www.diodes.com/part/view/DMMT5401" TargetMode="External"/><Relationship Id="rId_hyperlink_22" Type="http://schemas.openxmlformats.org/officeDocument/2006/relationships/hyperlink" Target="https://www.diodes.com/assets/Datasheets/DMMT5401.pdf" TargetMode="External"/><Relationship Id="rId_hyperlink_23" Type="http://schemas.openxmlformats.org/officeDocument/2006/relationships/hyperlink" Target="https://www.diodes.com/part/view/DMMT5551" TargetMode="External"/><Relationship Id="rId_hyperlink_24" Type="http://schemas.openxmlformats.org/officeDocument/2006/relationships/hyperlink" Target="https://www.diodes.com/assets/Datasheets/ds30436.pdf" TargetMode="External"/><Relationship Id="rId_hyperlink_25" Type="http://schemas.openxmlformats.org/officeDocument/2006/relationships/hyperlink" Target="https://www.diodes.com/part/view/DMMT5551S" TargetMode="External"/><Relationship Id="rId_hyperlink_26" Type="http://schemas.openxmlformats.org/officeDocument/2006/relationships/hyperlink" Target="https://www.diodes.com/assets/Datasheets/ds304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1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V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32.992" bestFit="true" customWidth="true" style="0"/>
    <col min="4" max="4" width="69.554" bestFit="true" customWidth="true" style="0"/>
    <col min="5" max="5" width="49.417" bestFit="true" customWidth="true" style="0"/>
    <col min="6" max="6" width="11.711" bestFit="true" customWidth="true" style="0"/>
    <col min="7" max="7" width="17.567" bestFit="true" customWidth="true" style="0"/>
    <col min="8" max="8" width="8.141" bestFit="true" customWidth="true" style="0"/>
    <col min="9" max="9" width="9.283" bestFit="true" customWidth="true" style="0"/>
    <col min="10" max="10" width="8.141" bestFit="true" customWidth="true" style="0"/>
    <col min="11" max="11" width="11.711" bestFit="true" customWidth="true" style="0"/>
    <col min="12" max="12" width="17.567" bestFit="true" customWidth="true" style="0"/>
    <col min="13" max="13" width="12.854" bestFit="true" customWidth="true" style="0"/>
    <col min="14" max="14" width="18.71" bestFit="true" customWidth="true" style="0"/>
    <col min="15" max="15" width="21.138" bestFit="true" customWidth="true" style="0"/>
    <col min="16" max="16" width="30.564" bestFit="true" customWidth="true" style="0"/>
    <col min="17" max="17" width="25.851" bestFit="true" customWidth="true" style="0"/>
    <col min="18" max="18" width="31.707" bestFit="true" customWidth="true" style="0"/>
    <col min="19" max="19" width="10.569" bestFit="true" customWidth="true" style="0"/>
    <col min="20" max="20" width="16.425" bestFit="true" customWidth="true" style="0"/>
    <col min="21" max="21" width="13.997" bestFit="true" customWidth="true" style="0"/>
    <col min="22" max="22" width="10.569" bestFit="true" customWidth="true" style="0"/>
  </cols>
  <sheetData>
    <row r="1" spans="1:22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Category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Polarity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VCEO, VCES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IC (A)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ICM (A)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PD (W)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hFE (Min)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hFE (@ IC) (A)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FE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(Min 2)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hFE (@ IC2) (A)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VCE(sat) Max (mV)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CE(SAT)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(@ IC/IB) (A/mA)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VCE(sat) (Max.2) (mV)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VCE(sat) (@ IC/IB2) (A/mA)</t>
          </r>
        </is>
      </c>
      <c r="S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fT (MHz)</t>
          </r>
        </is>
      </c>
      <c r="T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RCE(sat) (mΩ)</t>
          </r>
        </is>
      </c>
      <c r="U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Spice Model</t>
          </r>
        </is>
      </c>
      <c r="V1" s="1" t="s">
        <v>21</v>
      </c>
    </row>
    <row r="2" spans="1:22">
      <c r="A2" t="str">
        <f>Hyperlink("https://www.diodes.com/part/view/BCM846BS","BCM846BS")</f>
        <v>BCM846BS</v>
      </c>
      <c r="B2" t="str">
        <f>Hyperlink("https://www.diodes.com/assets/Datasheets/BCM846BS.pdf","BCM846BS Datasheet")</f>
        <v>BCM846BS Datasheet</v>
      </c>
      <c r="C2" t="s">
        <v>22</v>
      </c>
      <c r="D2" t="s">
        <v>23</v>
      </c>
      <c r="E2" t="s">
        <v>24</v>
      </c>
      <c r="F2" t="s">
        <v>25</v>
      </c>
      <c r="G2">
        <v>65</v>
      </c>
      <c r="H2">
        <v>0.1</v>
      </c>
      <c r="I2">
        <v>0.2</v>
      </c>
      <c r="J2">
        <v>0.2</v>
      </c>
      <c r="K2">
        <v>200</v>
      </c>
      <c r="L2">
        <v>0.002</v>
      </c>
      <c r="O2">
        <v>100</v>
      </c>
      <c r="P2" t="s">
        <v>26</v>
      </c>
      <c r="Q2">
        <v>400</v>
      </c>
      <c r="R2" t="s">
        <v>27</v>
      </c>
      <c r="S2">
        <v>100</v>
      </c>
      <c r="V2" t="s">
        <v>28</v>
      </c>
    </row>
    <row r="3" spans="1:22">
      <c r="A3" t="str">
        <f>Hyperlink("https://www.diodes.com/part/view/BCM847BS","BCM847BS")</f>
        <v>BCM847BS</v>
      </c>
      <c r="B3" t="str">
        <f>Hyperlink("https://www.diodes.com/assets/Datasheets/BCM847BS.pdf","BCM847BS Datasheet")</f>
        <v>BCM847BS Datasheet</v>
      </c>
      <c r="C3" t="s">
        <v>29</v>
      </c>
      <c r="D3" t="s">
        <v>23</v>
      </c>
      <c r="E3" t="s">
        <v>24</v>
      </c>
      <c r="F3" t="s">
        <v>25</v>
      </c>
      <c r="G3">
        <v>45</v>
      </c>
      <c r="H3">
        <v>0.1</v>
      </c>
      <c r="I3">
        <v>0.2</v>
      </c>
      <c r="J3">
        <v>0.2</v>
      </c>
      <c r="K3">
        <v>200</v>
      </c>
      <c r="L3">
        <v>0.002</v>
      </c>
      <c r="O3">
        <v>100</v>
      </c>
      <c r="P3" t="s">
        <v>26</v>
      </c>
      <c r="Q3">
        <v>400</v>
      </c>
      <c r="R3" t="s">
        <v>27</v>
      </c>
      <c r="S3">
        <v>100</v>
      </c>
      <c r="V3" t="s">
        <v>28</v>
      </c>
    </row>
    <row r="4" spans="1:22">
      <c r="A4" t="str">
        <f>Hyperlink("https://www.diodes.com/part/view/BCM857BS","BCM857BS")</f>
        <v>BCM857BS</v>
      </c>
      <c r="B4" t="str">
        <f>Hyperlink("https://www.diodes.com/assets/Datasheets/BCM857BS.pdf","BCM857BS Datasheet")</f>
        <v>BCM857BS Datasheet</v>
      </c>
      <c r="C4" t="s">
        <v>30</v>
      </c>
      <c r="D4" t="s">
        <v>23</v>
      </c>
      <c r="E4" t="s">
        <v>24</v>
      </c>
      <c r="F4" t="s">
        <v>31</v>
      </c>
      <c r="G4">
        <v>45</v>
      </c>
      <c r="H4">
        <v>0.1</v>
      </c>
      <c r="I4">
        <v>0.2</v>
      </c>
      <c r="J4">
        <v>0.2</v>
      </c>
      <c r="K4">
        <v>200</v>
      </c>
      <c r="L4">
        <v>0.002</v>
      </c>
      <c r="O4">
        <v>200</v>
      </c>
      <c r="P4" t="s">
        <v>26</v>
      </c>
      <c r="Q4">
        <v>400</v>
      </c>
      <c r="R4" t="s">
        <v>27</v>
      </c>
      <c r="S4">
        <v>100</v>
      </c>
      <c r="V4" t="s">
        <v>28</v>
      </c>
    </row>
    <row r="5" spans="1:22">
      <c r="A5" t="str">
        <f>Hyperlink("https://www.diodes.com/part/view/BCM857BV","BCM857BV")</f>
        <v>BCM857BV</v>
      </c>
      <c r="B5" t="str">
        <f>Hyperlink("https://www.diodes.com/assets/Datasheets/BCM857BV.pdf","BCM857BV Datasheet")</f>
        <v>BCM857BV Datasheet</v>
      </c>
      <c r="C5" t="s">
        <v>32</v>
      </c>
      <c r="D5" t="s">
        <v>23</v>
      </c>
      <c r="E5" t="s">
        <v>24</v>
      </c>
      <c r="F5" t="s">
        <v>31</v>
      </c>
      <c r="G5">
        <v>45</v>
      </c>
      <c r="H5">
        <v>0.1</v>
      </c>
      <c r="I5">
        <v>0.2</v>
      </c>
      <c r="J5">
        <v>0.5</v>
      </c>
      <c r="K5">
        <v>200</v>
      </c>
      <c r="L5">
        <v>0.002</v>
      </c>
      <c r="O5">
        <v>200</v>
      </c>
      <c r="P5" t="s">
        <v>26</v>
      </c>
      <c r="Q5">
        <v>400</v>
      </c>
      <c r="R5" t="s">
        <v>27</v>
      </c>
      <c r="S5">
        <v>100</v>
      </c>
      <c r="V5" t="s">
        <v>33</v>
      </c>
    </row>
    <row r="6" spans="1:22">
      <c r="A6" t="str">
        <f>Hyperlink("https://www.diodes.com/part/view/DMMT3904W","DMMT3904W")</f>
        <v>DMMT3904W</v>
      </c>
      <c r="B6" t="str">
        <f>Hyperlink("https://www.diodes.com/assets/Datasheets/DMMT3904W.pdf","DMMT3904W Datasheet")</f>
        <v>DMMT3904W Datasheet</v>
      </c>
      <c r="C6" t="s">
        <v>34</v>
      </c>
      <c r="D6" t="s">
        <v>35</v>
      </c>
      <c r="E6" t="s">
        <v>24</v>
      </c>
      <c r="F6" t="s">
        <v>25</v>
      </c>
      <c r="G6">
        <v>40</v>
      </c>
      <c r="H6">
        <v>0.2</v>
      </c>
      <c r="J6">
        <v>0.2</v>
      </c>
      <c r="K6">
        <v>100</v>
      </c>
      <c r="L6">
        <v>0.01</v>
      </c>
      <c r="M6">
        <v>60</v>
      </c>
      <c r="N6">
        <v>0.05</v>
      </c>
      <c r="O6">
        <v>200</v>
      </c>
      <c r="P6" t="s">
        <v>36</v>
      </c>
      <c r="Q6">
        <v>300</v>
      </c>
      <c r="R6" t="s">
        <v>37</v>
      </c>
      <c r="S6">
        <v>300</v>
      </c>
      <c r="V6" t="s">
        <v>28</v>
      </c>
    </row>
    <row r="7" spans="1:22">
      <c r="A7" t="str">
        <f>Hyperlink("https://www.diodes.com/part/view/DMMT3904WQ","DMMT3904WQ")</f>
        <v>DMMT3904WQ</v>
      </c>
      <c r="B7" t="str">
        <f>Hyperlink("https://www.diodes.com/assets/Datasheets/DMMT3904WQ.pdf","DMMT3904WQ Datasheet")</f>
        <v>DMMT3904WQ Datasheet</v>
      </c>
      <c r="C7" t="s">
        <v>34</v>
      </c>
      <c r="D7" t="s">
        <v>35</v>
      </c>
      <c r="E7" t="s">
        <v>38</v>
      </c>
      <c r="F7" t="s">
        <v>25</v>
      </c>
      <c r="G7">
        <v>40</v>
      </c>
      <c r="H7">
        <v>0.2</v>
      </c>
      <c r="J7">
        <v>0.2</v>
      </c>
      <c r="K7">
        <v>100</v>
      </c>
      <c r="L7">
        <v>0.01</v>
      </c>
      <c r="M7">
        <v>60</v>
      </c>
      <c r="N7">
        <v>0.05</v>
      </c>
      <c r="O7">
        <v>200</v>
      </c>
      <c r="P7" t="s">
        <v>36</v>
      </c>
      <c r="Q7">
        <v>300</v>
      </c>
      <c r="R7" t="s">
        <v>37</v>
      </c>
      <c r="S7">
        <v>300</v>
      </c>
      <c r="V7" t="s">
        <v>28</v>
      </c>
    </row>
    <row r="8" spans="1:22">
      <c r="A8" t="str">
        <f>Hyperlink("https://www.diodes.com/part/view/DMMT3906","DMMT3906")</f>
        <v>DMMT3906</v>
      </c>
      <c r="B8" t="str">
        <f>Hyperlink("https://www.diodes.com/assets/Datasheets/ds30293.pdf","DMMT3906 Datasheet")</f>
        <v>DMMT3906 Datasheet</v>
      </c>
      <c r="C8" t="s">
        <v>39</v>
      </c>
      <c r="D8" t="s">
        <v>40</v>
      </c>
      <c r="E8" t="s">
        <v>24</v>
      </c>
      <c r="F8" t="s">
        <v>31</v>
      </c>
      <c r="G8">
        <v>40</v>
      </c>
      <c r="H8">
        <v>0.2</v>
      </c>
      <c r="J8">
        <v>0.225</v>
      </c>
      <c r="K8">
        <v>100</v>
      </c>
      <c r="L8">
        <v>0.01</v>
      </c>
      <c r="M8">
        <v>60</v>
      </c>
      <c r="N8">
        <v>0.05</v>
      </c>
      <c r="O8">
        <v>250</v>
      </c>
      <c r="P8" t="s">
        <v>36</v>
      </c>
      <c r="Q8">
        <v>400</v>
      </c>
      <c r="R8" t="s">
        <v>37</v>
      </c>
      <c r="S8">
        <v>250</v>
      </c>
      <c r="V8" t="s">
        <v>41</v>
      </c>
    </row>
    <row r="9" spans="1:22">
      <c r="A9" t="str">
        <f>Hyperlink("https://www.diodes.com/part/view/DMMT3906Q","DMMT3906Q")</f>
        <v>DMMT3906Q</v>
      </c>
      <c r="B9" t="str">
        <f>Hyperlink("https://www.diodes.com/assets/Datasheets/ds30293.pdf","DMMT3906 Datasheet")</f>
        <v>DMMT3906 Datasheet</v>
      </c>
      <c r="C9" t="s">
        <v>39</v>
      </c>
      <c r="D9" t="s">
        <v>40</v>
      </c>
      <c r="E9" t="s">
        <v>38</v>
      </c>
      <c r="F9" t="s">
        <v>31</v>
      </c>
      <c r="G9">
        <v>40</v>
      </c>
      <c r="H9">
        <v>0.2</v>
      </c>
      <c r="J9">
        <v>0.225</v>
      </c>
      <c r="K9">
        <v>100</v>
      </c>
      <c r="L9">
        <v>0.01</v>
      </c>
      <c r="M9">
        <v>60</v>
      </c>
      <c r="N9">
        <v>0.05</v>
      </c>
      <c r="O9">
        <v>250</v>
      </c>
      <c r="P9" t="s">
        <v>36</v>
      </c>
      <c r="Q9">
        <v>400</v>
      </c>
      <c r="R9" t="s">
        <v>37</v>
      </c>
      <c r="S9">
        <v>250</v>
      </c>
      <c r="V9" t="s">
        <v>41</v>
      </c>
    </row>
    <row r="10" spans="1:22">
      <c r="A10" t="str">
        <f>Hyperlink("https://www.diodes.com/part/view/DMMT3906W","DMMT3906W")</f>
        <v>DMMT3906W</v>
      </c>
      <c r="B10" t="str">
        <f>Hyperlink("https://www.diodes.com/assets/Datasheets/ds30312.pdf","DMMT3906W Datasheet")</f>
        <v>DMMT3906W Datasheet</v>
      </c>
      <c r="C10" t="s">
        <v>42</v>
      </c>
      <c r="D10" t="s">
        <v>35</v>
      </c>
      <c r="E10" t="s">
        <v>24</v>
      </c>
      <c r="F10" t="s">
        <v>31</v>
      </c>
      <c r="G10">
        <v>40</v>
      </c>
      <c r="H10">
        <v>0.2</v>
      </c>
      <c r="J10">
        <v>0.2</v>
      </c>
      <c r="K10">
        <v>100</v>
      </c>
      <c r="L10">
        <v>0.01</v>
      </c>
      <c r="M10">
        <v>60</v>
      </c>
      <c r="N10">
        <v>0.05</v>
      </c>
      <c r="O10">
        <v>250</v>
      </c>
      <c r="P10" t="s">
        <v>36</v>
      </c>
      <c r="Q10">
        <v>400</v>
      </c>
      <c r="R10" t="s">
        <v>37</v>
      </c>
      <c r="S10">
        <v>250</v>
      </c>
      <c r="V10" t="s">
        <v>28</v>
      </c>
    </row>
    <row r="11" spans="1:22">
      <c r="A11" t="str">
        <f>Hyperlink("https://www.diodes.com/part/view/DMMT3906WQ","DMMT3906WQ")</f>
        <v>DMMT3906WQ</v>
      </c>
      <c r="B11" t="str">
        <f>Hyperlink("https://www.diodes.com/assets/Datasheets/ds30312.pdf","DMMT3906W Datasheet")</f>
        <v>DMMT3906W Datasheet</v>
      </c>
      <c r="C11" t="s">
        <v>42</v>
      </c>
      <c r="D11" t="s">
        <v>35</v>
      </c>
      <c r="E11" t="s">
        <v>38</v>
      </c>
      <c r="F11" t="s">
        <v>31</v>
      </c>
      <c r="G11">
        <v>40</v>
      </c>
      <c r="H11">
        <v>0.2</v>
      </c>
      <c r="J11">
        <v>0.2</v>
      </c>
      <c r="K11">
        <v>100</v>
      </c>
      <c r="L11">
        <v>0.01</v>
      </c>
      <c r="M11">
        <v>60</v>
      </c>
      <c r="N11">
        <v>0.05</v>
      </c>
      <c r="O11">
        <v>250</v>
      </c>
      <c r="P11" t="s">
        <v>36</v>
      </c>
      <c r="Q11">
        <v>400</v>
      </c>
      <c r="R11" t="s">
        <v>37</v>
      </c>
      <c r="S11">
        <v>250</v>
      </c>
      <c r="V11" t="s">
        <v>28</v>
      </c>
    </row>
    <row r="12" spans="1:22">
      <c r="A12" t="str">
        <f>Hyperlink("https://www.diodes.com/part/view/DMMT5401","DMMT5401")</f>
        <v>DMMT5401</v>
      </c>
      <c r="B12" t="str">
        <f>Hyperlink("https://www.diodes.com/assets/Datasheets/DMMT5401.pdf","DMMT5401 Datasheet")</f>
        <v>DMMT5401 Datasheet</v>
      </c>
      <c r="C12" t="s">
        <v>43</v>
      </c>
      <c r="D12" t="s">
        <v>44</v>
      </c>
      <c r="E12" t="s">
        <v>24</v>
      </c>
      <c r="F12" t="s">
        <v>31</v>
      </c>
      <c r="G12">
        <v>150</v>
      </c>
      <c r="H12">
        <v>0.2</v>
      </c>
      <c r="J12">
        <v>0.3</v>
      </c>
      <c r="K12">
        <v>60</v>
      </c>
      <c r="L12">
        <v>0.01</v>
      </c>
      <c r="M12">
        <v>50</v>
      </c>
      <c r="N12">
        <v>0.05</v>
      </c>
      <c r="O12">
        <v>200</v>
      </c>
      <c r="P12" t="s">
        <v>36</v>
      </c>
      <c r="Q12">
        <v>500</v>
      </c>
      <c r="R12" t="s">
        <v>37</v>
      </c>
      <c r="S12">
        <v>100</v>
      </c>
      <c r="V12" t="s">
        <v>41</v>
      </c>
    </row>
    <row r="13" spans="1:22">
      <c r="A13" t="str">
        <f>Hyperlink("https://www.diodes.com/part/view/DMMT5551","DMMT5551")</f>
        <v>DMMT5551</v>
      </c>
      <c r="B13" t="str">
        <f>Hyperlink("https://www.diodes.com/assets/Datasheets/ds30436.pdf","DMMT5551 Datasheet")</f>
        <v>DMMT5551 Datasheet</v>
      </c>
      <c r="C13" t="s">
        <v>45</v>
      </c>
      <c r="D13" t="s">
        <v>44</v>
      </c>
      <c r="E13" t="s">
        <v>24</v>
      </c>
      <c r="F13" t="s">
        <v>25</v>
      </c>
      <c r="G13">
        <v>160</v>
      </c>
      <c r="H13">
        <v>0.2</v>
      </c>
      <c r="J13">
        <v>0.3</v>
      </c>
      <c r="K13">
        <v>80</v>
      </c>
      <c r="L13">
        <v>0.01</v>
      </c>
      <c r="M13">
        <v>30</v>
      </c>
      <c r="N13">
        <v>0.05</v>
      </c>
      <c r="O13">
        <v>150</v>
      </c>
      <c r="P13" t="s">
        <v>36</v>
      </c>
      <c r="Q13">
        <v>200</v>
      </c>
      <c r="R13" t="s">
        <v>37</v>
      </c>
      <c r="S13">
        <v>100</v>
      </c>
      <c r="V13" t="s">
        <v>41</v>
      </c>
    </row>
    <row r="14" spans="1:22">
      <c r="A14" t="str">
        <f>Hyperlink("https://www.diodes.com/part/view/DMMT5551S","DMMT5551S")</f>
        <v>DMMT5551S</v>
      </c>
      <c r="B14" t="str">
        <f>Hyperlink("https://www.diodes.com/assets/Datasheets/ds30436.pdf","DMMT5551S Datasheet")</f>
        <v>DMMT5551S Datasheet</v>
      </c>
      <c r="C14" t="s">
        <v>45</v>
      </c>
      <c r="D14" t="s">
        <v>44</v>
      </c>
      <c r="E14" t="s">
        <v>24</v>
      </c>
      <c r="F14" t="s">
        <v>25</v>
      </c>
      <c r="G14">
        <v>160</v>
      </c>
      <c r="H14">
        <v>0.2</v>
      </c>
      <c r="J14">
        <v>0.3</v>
      </c>
      <c r="K14">
        <v>80</v>
      </c>
      <c r="L14">
        <v>0.01</v>
      </c>
      <c r="M14">
        <v>30</v>
      </c>
      <c r="N14">
        <v>0.05</v>
      </c>
      <c r="O14">
        <v>150</v>
      </c>
      <c r="P14" t="s">
        <v>36</v>
      </c>
      <c r="Q14">
        <v>200</v>
      </c>
      <c r="R14" t="s">
        <v>37</v>
      </c>
      <c r="S14">
        <v>100</v>
      </c>
      <c r="V14" t="s">
        <v>41</v>
      </c>
    </row>
  </sheetData>
  <hyperlinks>
    <hyperlink ref="A2" r:id="rId_hyperlink_1" tooltip="BCM846BS" display="BCM846BS"/>
    <hyperlink ref="B2" r:id="rId_hyperlink_2" tooltip="BCM846BS Datasheet" display="BCM846BS Datasheet"/>
    <hyperlink ref="A3" r:id="rId_hyperlink_3" tooltip="BCM847BS" display="BCM847BS"/>
    <hyperlink ref="B3" r:id="rId_hyperlink_4" tooltip="BCM847BS Datasheet" display="BCM847BS Datasheet"/>
    <hyperlink ref="A4" r:id="rId_hyperlink_5" tooltip="BCM857BS" display="BCM857BS"/>
    <hyperlink ref="B4" r:id="rId_hyperlink_6" tooltip="BCM857BS Datasheet" display="BCM857BS Datasheet"/>
    <hyperlink ref="A5" r:id="rId_hyperlink_7" tooltip="BCM857BV" display="BCM857BV"/>
    <hyperlink ref="B5" r:id="rId_hyperlink_8" tooltip="BCM857BV Datasheet" display="BCM857BV Datasheet"/>
    <hyperlink ref="A6" r:id="rId_hyperlink_9" tooltip="DMMT3904W" display="DMMT3904W"/>
    <hyperlink ref="B6" r:id="rId_hyperlink_10" tooltip="DMMT3904W Datasheet" display="DMMT3904W Datasheet"/>
    <hyperlink ref="A7" r:id="rId_hyperlink_11" tooltip="DMMT3904WQ" display="DMMT3904WQ"/>
    <hyperlink ref="B7" r:id="rId_hyperlink_12" tooltip="DMMT3904WQ Datasheet" display="DMMT3904WQ Datasheet"/>
    <hyperlink ref="A8" r:id="rId_hyperlink_13" tooltip="DMMT3906" display="DMMT3906"/>
    <hyperlink ref="B8" r:id="rId_hyperlink_14" tooltip="DMMT3906 Datasheet" display="DMMT3906 Datasheet"/>
    <hyperlink ref="A9" r:id="rId_hyperlink_15" tooltip="DMMT3906Q" display="DMMT3906Q"/>
    <hyperlink ref="B9" r:id="rId_hyperlink_16" tooltip="DMMT3906 Datasheet" display="DMMT3906 Datasheet"/>
    <hyperlink ref="A10" r:id="rId_hyperlink_17" tooltip="DMMT3906W" display="DMMT3906W"/>
    <hyperlink ref="B10" r:id="rId_hyperlink_18" tooltip="DMMT3906W Datasheet" display="DMMT3906W Datasheet"/>
    <hyperlink ref="A11" r:id="rId_hyperlink_19" tooltip="DMMT3906WQ" display="DMMT3906WQ"/>
    <hyperlink ref="B11" r:id="rId_hyperlink_20" tooltip="DMMT3906W Datasheet" display="DMMT3906W Datasheet"/>
    <hyperlink ref="A12" r:id="rId_hyperlink_21" tooltip="DMMT5401" display="DMMT5401"/>
    <hyperlink ref="B12" r:id="rId_hyperlink_22" tooltip="DMMT5401 Datasheet" display="DMMT5401 Datasheet"/>
    <hyperlink ref="A13" r:id="rId_hyperlink_23" tooltip="DMMT5551" display="DMMT5551"/>
    <hyperlink ref="B13" r:id="rId_hyperlink_24" tooltip="DMMT5551 Datasheet" display="DMMT5551 Datasheet"/>
    <hyperlink ref="A14" r:id="rId_hyperlink_25" tooltip="DMMT5551S" display="DMMT5551S"/>
    <hyperlink ref="B14" r:id="rId_hyperlink_26" tooltip="DMMT5551S Datasheet" display="DMMT5551S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2024-03-28T14:07:16-05:00</dcterms:created>
  <dcterms:modified xsi:type="dcterms:W3CDTF">2024-03-28T14:07:16-05:00</dcterms:modified>
  <dc:title>Untitled Spreadsheet</dc:title>
  <dc:description/>
  <dc:subject/>
  <cp:keywords/>
  <cp:category/>
</cp:coreProperties>
</file>