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<sst xmlns="http://schemas.openxmlformats.org/spreadsheetml/2006/main" uniqueCount="43">
  <si>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</si>
  <si>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</si>
  <si>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</si>
  <si>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</si>
  <si>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</si>
  <si>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</si>
  <si>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</si>
  <si>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</si>
  <si>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</si>
  <si>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</si>
  <si>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</si>
  <si>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</si>
  <si>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</si>
  <si>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</si>
  <si>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</si>
  <si>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</si>
  <si>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t>Packages</t>
  </si>
  <si>
    <t>30A Super-Fast Epitaxial Rectifier</t>
  </si>
  <si>
    <t>Yes</t>
  </si>
  <si>
    <t>Automotive</t>
  </si>
  <si>
    <t>SUPER FAST RECOVERY RECTIFIER</t>
  </si>
  <si>
    <t>Single</t>
  </si>
  <si>
    <t>TO220AC (Type WX)</t>
  </si>
  <si>
    <t>ITO220AC (Type WX-NC)</t>
  </si>
  <si>
    <t>SUPER FAST EPITAXIAL RECTIFIER</t>
  </si>
  <si>
    <t>TO247-2 (Type WX)</t>
  </si>
  <si>
    <t>8A Hyper-Fast Recovery Rectifier</t>
  </si>
  <si>
    <t>HYPER-FAST EPITAXIAL RECTIFER</t>
  </si>
  <si>
    <t>8A Hyper-Fast Epitaxial Rectifier</t>
  </si>
  <si>
    <t>1.0A SURFACE MOUNT ULTRA-FAST RECTIFIER</t>
  </si>
  <si>
    <t>ULTRA-FAST RECTIFIER</t>
  </si>
  <si>
    <t>DO-219AA</t>
  </si>
  <si>
    <t>2.0A SURFACE MOUNT ULTRA-FAST RECTIFIER</t>
  </si>
  <si>
    <t>1A SURFACE MOUNT FAST RECOVERY RECTIFIERS</t>
  </si>
  <si>
    <t>FAST RECOVERY RECTIFIER</t>
  </si>
  <si>
    <t>1.0A SURFACE MOUNT FAST RECOVERY RECTIFIER</t>
  </si>
  <si>
    <t>D-FLAT</t>
  </si>
  <si>
    <t>SOD123F (Type B)</t>
  </si>
  <si>
    <t>ULTRA-FAST RECOVERY RECTIFIER</t>
  </si>
  <si>
    <t>SOD123F</t>
  </si>
  <si>
    <t>1.0A Surface-Mount Ultra-Fast Rectifier</t>
  </si>
  <si>
    <t>1.0A Surface Mount Ultra-Fast Rectifier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</si>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</sst>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TH3006DQ" TargetMode="External"/><Relationship Id="rId_hyperlink_2" Type="http://schemas.openxmlformats.org/officeDocument/2006/relationships/hyperlink" Target="https://www.diodes.com/assets/Datasheets/DTH3006DQ.pdf" TargetMode="External"/><Relationship Id="rId_hyperlink_3" Type="http://schemas.openxmlformats.org/officeDocument/2006/relationships/hyperlink" Target="https://www.diodes.com/part/view/DTH3006FPQ" TargetMode="External"/><Relationship Id="rId_hyperlink_4" Type="http://schemas.openxmlformats.org/officeDocument/2006/relationships/hyperlink" Target="https://www.diodes.com/assets/Datasheets/DTH3006FPQ.pdf" TargetMode="External"/><Relationship Id="rId_hyperlink_5" Type="http://schemas.openxmlformats.org/officeDocument/2006/relationships/hyperlink" Target="https://www.diodes.com/part/view/DTH3006PTQ" TargetMode="External"/><Relationship Id="rId_hyperlink_6" Type="http://schemas.openxmlformats.org/officeDocument/2006/relationships/hyperlink" Target="https://www.diodes.com/assets/Datasheets/DTH3006PTQ.pdf" TargetMode="External"/><Relationship Id="rId_hyperlink_7" Type="http://schemas.openxmlformats.org/officeDocument/2006/relationships/hyperlink" Target="https://www.diodes.com/part/view/DTH810DQ" TargetMode="External"/><Relationship Id="rId_hyperlink_8" Type="http://schemas.openxmlformats.org/officeDocument/2006/relationships/hyperlink" Target="https://www.diodes.com/assets/Datasheets/DTH810DQ.pdf" TargetMode="External"/><Relationship Id="rId_hyperlink_9" Type="http://schemas.openxmlformats.org/officeDocument/2006/relationships/hyperlink" Target="https://www.diodes.com/part/view/DTH810FPQ" TargetMode="External"/><Relationship Id="rId_hyperlink_10" Type="http://schemas.openxmlformats.org/officeDocument/2006/relationships/hyperlink" Target="https://www.diodes.com/assets/Datasheets/DTH810FPQ.pdf" TargetMode="External"/><Relationship Id="rId_hyperlink_11" Type="http://schemas.openxmlformats.org/officeDocument/2006/relationships/hyperlink" Target="https://www.diodes.com/part/view/FES1DEQ" TargetMode="External"/><Relationship Id="rId_hyperlink_12" Type="http://schemas.openxmlformats.org/officeDocument/2006/relationships/hyperlink" Target="https://www.diodes.com/assets/Datasheets/FES1DEQ.pdf" TargetMode="External"/><Relationship Id="rId_hyperlink_13" Type="http://schemas.openxmlformats.org/officeDocument/2006/relationships/hyperlink" Target="https://www.diodes.com/part/view/FES2DEQ" TargetMode="External"/><Relationship Id="rId_hyperlink_14" Type="http://schemas.openxmlformats.org/officeDocument/2006/relationships/hyperlink" Target="https://www.diodes.com/assets/Datasheets/FES2DEQ.pdf" TargetMode="External"/><Relationship Id="rId_hyperlink_15" Type="http://schemas.openxmlformats.org/officeDocument/2006/relationships/hyperlink" Target="https://www.diodes.com/part/view/FRS1MEQ" TargetMode="External"/><Relationship Id="rId_hyperlink_16" Type="http://schemas.openxmlformats.org/officeDocument/2006/relationships/hyperlink" Target="https://www.diodes.com/assets/Datasheets/FRS1MEQ.pdf" TargetMode="External"/><Relationship Id="rId_hyperlink_17" Type="http://schemas.openxmlformats.org/officeDocument/2006/relationships/hyperlink" Target="https://www.diodes.com/part/view/RS1JDFQ" TargetMode="External"/><Relationship Id="rId_hyperlink_18" Type="http://schemas.openxmlformats.org/officeDocument/2006/relationships/hyperlink" Target="https://www.diodes.com/assets/Datasheets/RS1JDFQ.pdf" TargetMode="External"/><Relationship Id="rId_hyperlink_19" Type="http://schemas.openxmlformats.org/officeDocument/2006/relationships/hyperlink" Target="https://www.diodes.com/part/view/RS1MDFQ" TargetMode="External"/><Relationship Id="rId_hyperlink_20" Type="http://schemas.openxmlformats.org/officeDocument/2006/relationships/hyperlink" Target="https://www.diodes.com/assets/Datasheets/RS1MDFQ.pdf" TargetMode="External"/><Relationship Id="rId_hyperlink_21" Type="http://schemas.openxmlformats.org/officeDocument/2006/relationships/hyperlink" Target="https://www.diodes.com/part/view/RS1MSWFMQ" TargetMode="External"/><Relationship Id="rId_hyperlink_22" Type="http://schemas.openxmlformats.org/officeDocument/2006/relationships/hyperlink" Target="https://www.diodes.com/assets/Datasheets/RS1MSWFMQ.pdf" TargetMode="External"/><Relationship Id="rId_hyperlink_23" Type="http://schemas.openxmlformats.org/officeDocument/2006/relationships/hyperlink" Target="https://www.diodes.com/part/view/US1GWFQ" TargetMode="External"/><Relationship Id="rId_hyperlink_24" Type="http://schemas.openxmlformats.org/officeDocument/2006/relationships/hyperlink" Target="https://www.diodes.com/assets/Datasheets/US1GWFQ.pdf" TargetMode="External"/><Relationship Id="rId_hyperlink_25" Type="http://schemas.openxmlformats.org/officeDocument/2006/relationships/hyperlink" Target="https://www.diodes.com/part/view/US1JDFQ" TargetMode="External"/><Relationship Id="rId_hyperlink_26" Type="http://schemas.openxmlformats.org/officeDocument/2006/relationships/hyperlink" Target="https://www.diodes.com/assets/Datasheets/US1JDFQ_US1MDFQ.pdf" TargetMode="External"/><Relationship Id="rId_hyperlink_27" Type="http://schemas.openxmlformats.org/officeDocument/2006/relationships/hyperlink" Target="https://www.diodes.com/part/view/US1MDFQ" TargetMode="External"/><Relationship Id="rId_hyperlink_28" Type="http://schemas.openxmlformats.org/officeDocument/2006/relationships/hyperlink" Target="https://www.diodes.com/assets/Datasheets/US1JDFQ_US1MDFQ.pdf" TargetMode="External"/><Relationship Id="rId_hyperlink_29" Type="http://schemas.openxmlformats.org/officeDocument/2006/relationships/hyperlink" Target="https://www.diodes.com/part/view/US1NDFQ" TargetMode="External"/><Relationship Id="rId_hyperlink_30" Type="http://schemas.openxmlformats.org/officeDocument/2006/relationships/hyperlink" Target="https://www.diodes.com/assets/Datasheets/US1NDFQ.pdf" TargetMode="External"/><Relationship Id="rId_hyperlink_31" Type="http://schemas.openxmlformats.org/officeDocument/2006/relationships/hyperlink" Target="https://www.diodes.com/part/view/US1NWFQ" TargetMode="External"/><Relationship Id="rId_hyperlink_32" Type="http://schemas.openxmlformats.org/officeDocument/2006/relationships/hyperlink" Target="https://www.diodes.com/assets/Datasheets/US1NWFQ.pdf" TargetMode="External"/><Relationship Id="rId_hyperlink_33" Type="http://schemas.openxmlformats.org/officeDocument/2006/relationships/hyperlink" Target="https://www.diodes.com/part/view/US2JDFQ" TargetMode="External"/><Relationship Id="rId_hyperlink_34" Type="http://schemas.openxmlformats.org/officeDocument/2006/relationships/hyperlink" Target="https://www.diodes.com/assets/Datasheets/US2JD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0.559" bestFit="true" customWidth="true" style="0"/>
    <col min="4" max="4" width="16.425" bestFit="true" customWidth="true" style="0"/>
    <col min="5" max="5" width="50.559" bestFit="true" customWidth="true" style="0"/>
    <col min="6" max="6" width="36.42" bestFit="true" customWidth="true" style="0"/>
    <col min="7" max="7" width="16.425" bestFit="true" customWidth="true" style="0"/>
    <col min="8" max="8" width="44.703" bestFit="true" customWidth="true" style="0"/>
    <col min="9" max="9" width="51.845" bestFit="true" customWidth="true" style="0"/>
    <col min="10" max="10" width="45.846" bestFit="true" customWidth="true" style="0"/>
    <col min="11" max="11" width="10.569" bestFit="true" customWidth="true" style="0"/>
    <col min="12" max="12" width="36.42" bestFit="true" customWidth="true" style="0"/>
    <col min="13" max="13" width="10.569" bestFit="true" customWidth="true" style="0"/>
    <col min="14" max="14" width="35.277" bestFit="true" customWidth="true" style="0"/>
    <col min="15" max="15" width="29.421" bestFit="true" customWidth="true" style="0"/>
    <col min="16" max="16" width="30.564" bestFit="true" customWidth="true" style="0"/>
    <col min="17" max="17" width="25.85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Q1" s="1" t="s">
        <v>16</v>
      </c>
    </row>
    <row r="2" spans="1:17">
      <c r="A2" t="str">
        <f>Hyperlink("https://www.diodes.com/part/view/DTH3006DQ","DTH3006DQ")</f>
        <v>DTH3006DQ</v>
      </c>
      <c r="B2" t="str">
        <f>Hyperlink("https://www.diodes.com/assets/Datasheets/DTH3006DQ.pdf","DTH3006DQ Datasheet")</f>
        <v>DTH3006DQ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30</v>
      </c>
      <c r="I2">
        <v>350</v>
      </c>
      <c r="J2">
        <v>600</v>
      </c>
      <c r="K2">
        <v>30</v>
      </c>
      <c r="L2">
        <v>100</v>
      </c>
      <c r="M2">
        <v>600</v>
      </c>
      <c r="N2">
        <v>45</v>
      </c>
      <c r="O2">
        <v>160</v>
      </c>
      <c r="P2">
        <v>2.4</v>
      </c>
      <c r="Q2" t="s">
        <v>22</v>
      </c>
    </row>
    <row r="3" spans="1:17">
      <c r="A3" t="str">
        <f>Hyperlink("https://www.diodes.com/part/view/DTH3006FPQ","DTH3006FPQ")</f>
        <v>DTH3006FPQ</v>
      </c>
      <c r="B3" t="str">
        <f>Hyperlink("https://www.diodes.com/assets/Datasheets/DTH3006FPQ.pdf","DTH3006FPQ Datasheet")</f>
        <v>DTH3006FPQ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30</v>
      </c>
      <c r="I3">
        <v>350</v>
      </c>
      <c r="J3">
        <v>600</v>
      </c>
      <c r="K3">
        <v>30</v>
      </c>
      <c r="L3">
        <v>100</v>
      </c>
      <c r="M3">
        <v>600</v>
      </c>
      <c r="N3">
        <v>45</v>
      </c>
      <c r="O3">
        <v>160</v>
      </c>
      <c r="P3">
        <v>2.4</v>
      </c>
      <c r="Q3" t="s">
        <v>23</v>
      </c>
    </row>
    <row r="4" spans="1:17">
      <c r="A4" t="str">
        <f>Hyperlink("https://www.diodes.com/part/view/DTH3006PTQ","DTH3006PTQ")</f>
        <v>DTH3006PTQ</v>
      </c>
      <c r="B4" t="str">
        <f>Hyperlink("https://www.diodes.com/assets/Datasheets/DTH3006PTQ.pdf","DTH3006PTQ Datasheet")</f>
        <v>DTH3006PTQ Datasheet</v>
      </c>
      <c r="C4" t="s">
        <v>17</v>
      </c>
      <c r="D4" t="s">
        <v>18</v>
      </c>
      <c r="E4" t="s">
        <v>19</v>
      </c>
      <c r="F4" t="s">
        <v>24</v>
      </c>
      <c r="G4" t="s">
        <v>21</v>
      </c>
      <c r="H4">
        <v>30</v>
      </c>
      <c r="I4">
        <v>350</v>
      </c>
      <c r="J4">
        <v>600</v>
      </c>
      <c r="K4">
        <v>30</v>
      </c>
      <c r="L4">
        <v>100</v>
      </c>
      <c r="M4">
        <v>600</v>
      </c>
      <c r="N4">
        <v>45</v>
      </c>
      <c r="O4">
        <v>155</v>
      </c>
      <c r="P4">
        <v>2.4</v>
      </c>
      <c r="Q4" t="s">
        <v>25</v>
      </c>
    </row>
    <row r="5" spans="1:17">
      <c r="A5" t="str">
        <f>Hyperlink("https://www.diodes.com/part/view/DTH810DQ","DTH810DQ")</f>
        <v>DTH810DQ</v>
      </c>
      <c r="B5" t="str">
        <f>Hyperlink("https://www.diodes.com/assets/Datasheets/DTH810DQ.pdf","DTH810DQ Datasheet")</f>
        <v>DTH810DQ Datasheet</v>
      </c>
      <c r="C5" t="s">
        <v>26</v>
      </c>
      <c r="D5" t="s">
        <v>18</v>
      </c>
      <c r="E5" t="s">
        <v>19</v>
      </c>
      <c r="F5" t="s">
        <v>27</v>
      </c>
      <c r="G5" t="s">
        <v>21</v>
      </c>
      <c r="H5">
        <v>8</v>
      </c>
      <c r="I5">
        <v>80</v>
      </c>
      <c r="J5">
        <v>1000</v>
      </c>
      <c r="K5">
        <v>8</v>
      </c>
      <c r="L5">
        <v>5</v>
      </c>
      <c r="M5">
        <v>1000</v>
      </c>
      <c r="N5">
        <v>85</v>
      </c>
      <c r="O5">
        <v>40</v>
      </c>
      <c r="P5">
        <v>2</v>
      </c>
      <c r="Q5" t="s">
        <v>22</v>
      </c>
    </row>
    <row r="6" spans="1:17">
      <c r="A6" t="str">
        <f>Hyperlink("https://www.diodes.com/part/view/DTH810FPQ","DTH810FPQ")</f>
        <v>DTH810FPQ</v>
      </c>
      <c r="B6" t="str">
        <f>Hyperlink("https://www.diodes.com/assets/Datasheets/DTH810FPQ.pdf","DTH810FPQ Datasheet")</f>
        <v>DTH810FPQ Datasheet</v>
      </c>
      <c r="C6" t="s">
        <v>28</v>
      </c>
      <c r="D6" t="s">
        <v>18</v>
      </c>
      <c r="E6" t="s">
        <v>19</v>
      </c>
      <c r="F6" t="s">
        <v>27</v>
      </c>
      <c r="G6" t="s">
        <v>21</v>
      </c>
      <c r="H6">
        <v>8</v>
      </c>
      <c r="I6">
        <v>80</v>
      </c>
      <c r="J6">
        <v>1000</v>
      </c>
      <c r="K6">
        <v>8</v>
      </c>
      <c r="L6">
        <v>5</v>
      </c>
      <c r="M6">
        <v>1000</v>
      </c>
      <c r="N6">
        <v>85</v>
      </c>
      <c r="O6">
        <v>40</v>
      </c>
      <c r="P6">
        <v>2</v>
      </c>
      <c r="Q6" t="s">
        <v>23</v>
      </c>
    </row>
    <row r="7" spans="1:17">
      <c r="A7" t="str">
        <f>Hyperlink("https://www.diodes.com/part/view/FES1DEQ","FES1DEQ")</f>
        <v>FES1DEQ</v>
      </c>
      <c r="B7" t="str">
        <f>Hyperlink("https://www.diodes.com/assets/Datasheets/FES1DEQ.pdf","FES1DEQ Datasheet")</f>
        <v>FES1DEQ Datasheet</v>
      </c>
      <c r="C7" t="s">
        <v>29</v>
      </c>
      <c r="D7" t="s">
        <v>18</v>
      </c>
      <c r="E7" t="s">
        <v>18</v>
      </c>
      <c r="F7" t="s">
        <v>30</v>
      </c>
      <c r="G7" t="s">
        <v>21</v>
      </c>
      <c r="H7">
        <v>1</v>
      </c>
      <c r="I7">
        <v>30</v>
      </c>
      <c r="J7">
        <v>200</v>
      </c>
      <c r="K7">
        <v>1</v>
      </c>
      <c r="L7">
        <v>5</v>
      </c>
      <c r="M7">
        <v>200</v>
      </c>
      <c r="N7">
        <v>25</v>
      </c>
      <c r="O7">
        <v>20</v>
      </c>
      <c r="P7">
        <v>0.92</v>
      </c>
      <c r="Q7" t="s">
        <v>31</v>
      </c>
    </row>
    <row r="8" spans="1:17">
      <c r="A8" t="str">
        <f>Hyperlink("https://www.diodes.com/part/view/FES2DEQ","FES2DEQ")</f>
        <v>FES2DEQ</v>
      </c>
      <c r="B8" t="str">
        <f>Hyperlink("https://www.diodes.com/assets/Datasheets/FES2DEQ.pdf","FES2DEQ Datasheet")</f>
        <v>FES2DEQ Datasheet</v>
      </c>
      <c r="C8" t="s">
        <v>32</v>
      </c>
      <c r="D8" t="s">
        <v>18</v>
      </c>
      <c r="E8" t="s">
        <v>18</v>
      </c>
      <c r="F8" t="s">
        <v>30</v>
      </c>
      <c r="G8" t="s">
        <v>21</v>
      </c>
      <c r="H8">
        <v>2</v>
      </c>
      <c r="I8">
        <v>50</v>
      </c>
      <c r="J8">
        <v>200</v>
      </c>
      <c r="K8">
        <v>2</v>
      </c>
      <c r="L8">
        <v>5</v>
      </c>
      <c r="M8">
        <v>200</v>
      </c>
      <c r="N8">
        <v>25</v>
      </c>
      <c r="O8">
        <v>32</v>
      </c>
      <c r="P8">
        <v>0.92</v>
      </c>
      <c r="Q8" t="s">
        <v>31</v>
      </c>
    </row>
    <row r="9" spans="1:17">
      <c r="A9" t="str">
        <f>Hyperlink("https://www.diodes.com/part/view/FRS1MEQ","FRS1MEQ")</f>
        <v>FRS1MEQ</v>
      </c>
      <c r="B9" t="str">
        <f>Hyperlink("https://www.diodes.com/assets/Datasheets/FRS1MEQ.pdf","FRS1MEQ Datasheet")</f>
        <v>FRS1MEQ Datasheet</v>
      </c>
      <c r="C9" t="s">
        <v>33</v>
      </c>
      <c r="D9" t="s">
        <v>18</v>
      </c>
      <c r="E9" t="s">
        <v>18</v>
      </c>
      <c r="F9" t="s">
        <v>34</v>
      </c>
      <c r="G9" t="s">
        <v>21</v>
      </c>
      <c r="H9">
        <v>1</v>
      </c>
      <c r="I9">
        <v>30</v>
      </c>
      <c r="J9">
        <v>1000</v>
      </c>
      <c r="K9">
        <v>1</v>
      </c>
      <c r="L9">
        <v>5</v>
      </c>
      <c r="M9">
        <v>1000</v>
      </c>
      <c r="N9">
        <v>500</v>
      </c>
      <c r="O9">
        <v>5</v>
      </c>
      <c r="P9">
        <v>1.3</v>
      </c>
      <c r="Q9" t="s">
        <v>31</v>
      </c>
    </row>
    <row r="10" spans="1:17">
      <c r="A10" t="str">
        <f>Hyperlink("https://www.diodes.com/part/view/RS1JDFQ","RS1JDFQ")</f>
        <v>RS1JDFQ</v>
      </c>
      <c r="B10" t="str">
        <f>Hyperlink("https://www.diodes.com/assets/Datasheets/RS1JDFQ.pdf","RS1JDFQ Datasheet")</f>
        <v>RS1JDFQ Datasheet</v>
      </c>
      <c r="C10" t="s">
        <v>35</v>
      </c>
      <c r="D10" t="s">
        <v>18</v>
      </c>
      <c r="E10" t="s">
        <v>18</v>
      </c>
      <c r="F10" t="s">
        <v>34</v>
      </c>
      <c r="G10" t="s">
        <v>21</v>
      </c>
      <c r="H10">
        <v>1</v>
      </c>
      <c r="I10">
        <v>30</v>
      </c>
      <c r="J10">
        <v>600</v>
      </c>
      <c r="K10">
        <v>1</v>
      </c>
      <c r="L10">
        <v>5</v>
      </c>
      <c r="M10">
        <v>600</v>
      </c>
      <c r="N10">
        <v>250</v>
      </c>
      <c r="O10">
        <v>6</v>
      </c>
      <c r="P10">
        <v>1.3</v>
      </c>
      <c r="Q10" t="s">
        <v>36</v>
      </c>
    </row>
    <row r="11" spans="1:17">
      <c r="A11" t="str">
        <f>Hyperlink("https://www.diodes.com/part/view/RS1MDFQ","RS1MDFQ")</f>
        <v>RS1MDFQ</v>
      </c>
      <c r="B11" t="str">
        <f>Hyperlink("https://www.diodes.com/assets/Datasheets/RS1MDFQ.pdf","RS1MDFQ Datasheet")</f>
        <v>RS1MDFQ Datasheet</v>
      </c>
      <c r="C11" t="s">
        <v>35</v>
      </c>
      <c r="D11" t="s">
        <v>18</v>
      </c>
      <c r="E11" t="s">
        <v>18</v>
      </c>
      <c r="F11" t="s">
        <v>34</v>
      </c>
      <c r="G11" t="s">
        <v>21</v>
      </c>
      <c r="H11">
        <v>1</v>
      </c>
      <c r="I11">
        <v>30</v>
      </c>
      <c r="J11">
        <v>1000</v>
      </c>
      <c r="K11">
        <v>1</v>
      </c>
      <c r="L11">
        <v>5</v>
      </c>
      <c r="M11">
        <v>1000</v>
      </c>
      <c r="N11">
        <v>500</v>
      </c>
      <c r="O11">
        <v>5</v>
      </c>
      <c r="P11">
        <v>1.3</v>
      </c>
      <c r="Q11" t="s">
        <v>36</v>
      </c>
    </row>
    <row r="12" spans="1:17">
      <c r="A12" t="str">
        <f>Hyperlink("https://www.diodes.com/part/view/RS1MSWFMQ","RS1MSWFMQ")</f>
        <v>RS1MSWFMQ</v>
      </c>
      <c r="B12" t="str">
        <f>Hyperlink("https://www.diodes.com/assets/Datasheets/RS1MSWFMQ.pdf","RS1MSWFMQ Datasheet")</f>
        <v>RS1MSWFMQ Datasheet</v>
      </c>
      <c r="C12" t="s">
        <v>35</v>
      </c>
      <c r="D12" t="s">
        <v>18</v>
      </c>
      <c r="E12" t="s">
        <v>18</v>
      </c>
      <c r="F12" t="s">
        <v>34</v>
      </c>
      <c r="G12" t="s">
        <v>21</v>
      </c>
      <c r="H12">
        <v>1</v>
      </c>
      <c r="I12">
        <v>25</v>
      </c>
      <c r="J12">
        <v>1000</v>
      </c>
      <c r="K12">
        <v>1</v>
      </c>
      <c r="L12">
        <v>10</v>
      </c>
      <c r="M12">
        <v>1000</v>
      </c>
      <c r="N12">
        <v>500</v>
      </c>
      <c r="O12">
        <v>3</v>
      </c>
      <c r="P12">
        <v>1.3</v>
      </c>
      <c r="Q12" t="s">
        <v>37</v>
      </c>
    </row>
    <row r="13" spans="1:17">
      <c r="A13" t="str">
        <f>Hyperlink("https://www.diodes.com/part/view/US1GWFQ","US1GWFQ")</f>
        <v>US1GWFQ</v>
      </c>
      <c r="B13" t="str">
        <f>Hyperlink("https://www.diodes.com/assets/Datasheets/US1GWFQ.pdf","US1GWFQ Datasheet")</f>
        <v>US1GWFQ Datasheet</v>
      </c>
      <c r="C13" t="s">
        <v>29</v>
      </c>
      <c r="D13" t="s">
        <v>18</v>
      </c>
      <c r="E13" t="s">
        <v>18</v>
      </c>
      <c r="F13" t="s">
        <v>38</v>
      </c>
      <c r="G13" t="s">
        <v>21</v>
      </c>
      <c r="H13">
        <v>1</v>
      </c>
      <c r="I13">
        <v>30</v>
      </c>
      <c r="J13">
        <v>400</v>
      </c>
      <c r="K13">
        <v>1</v>
      </c>
      <c r="L13">
        <v>1</v>
      </c>
      <c r="M13">
        <v>400</v>
      </c>
      <c r="N13">
        <v>35</v>
      </c>
      <c r="O13">
        <v>9</v>
      </c>
      <c r="P13">
        <v>1.25</v>
      </c>
      <c r="Q13" t="s">
        <v>39</v>
      </c>
    </row>
    <row r="14" spans="1:17">
      <c r="A14" t="str">
        <f>Hyperlink("https://www.diodes.com/part/view/US1JDFQ","US1JDFQ")</f>
        <v>US1JDFQ</v>
      </c>
      <c r="B14" t="str">
        <f>Hyperlink("https://www.diodes.com/assets/Datasheets/US1JDFQ_US1MDFQ.pdf","US1JDFQ Datasheet")</f>
        <v>US1JDFQ Datasheet</v>
      </c>
      <c r="C14" t="s">
        <v>29</v>
      </c>
      <c r="D14" t="s">
        <v>18</v>
      </c>
      <c r="E14" t="s">
        <v>18</v>
      </c>
      <c r="F14" t="s">
        <v>38</v>
      </c>
      <c r="G14" t="s">
        <v>21</v>
      </c>
      <c r="H14">
        <v>1</v>
      </c>
      <c r="I14">
        <v>30</v>
      </c>
      <c r="J14">
        <v>600</v>
      </c>
      <c r="K14">
        <v>1</v>
      </c>
      <c r="L14">
        <v>5</v>
      </c>
      <c r="M14">
        <v>600</v>
      </c>
      <c r="N14">
        <v>75</v>
      </c>
      <c r="O14">
        <v>10</v>
      </c>
      <c r="P14">
        <v>1.7</v>
      </c>
      <c r="Q14" t="s">
        <v>36</v>
      </c>
    </row>
    <row r="15" spans="1:17">
      <c r="A15" t="str">
        <f>Hyperlink("https://www.diodes.com/part/view/US1MDFQ","US1MDFQ")</f>
        <v>US1MDFQ</v>
      </c>
      <c r="B15" t="str">
        <f>Hyperlink("https://www.diodes.com/assets/Datasheets/US1JDFQ_US1MDFQ.pdf","US1MDFQ Datasheet")</f>
        <v>US1MDFQ Datasheet</v>
      </c>
      <c r="C15" t="s">
        <v>29</v>
      </c>
      <c r="D15" t="s">
        <v>18</v>
      </c>
      <c r="E15" t="s">
        <v>18</v>
      </c>
      <c r="F15" t="s">
        <v>30</v>
      </c>
      <c r="G15" t="s">
        <v>21</v>
      </c>
      <c r="H15">
        <v>1</v>
      </c>
      <c r="I15">
        <v>30</v>
      </c>
      <c r="J15">
        <v>1000</v>
      </c>
      <c r="K15">
        <v>1</v>
      </c>
      <c r="L15">
        <v>5</v>
      </c>
      <c r="M15">
        <v>1000</v>
      </c>
      <c r="N15">
        <v>75</v>
      </c>
      <c r="O15">
        <v>10</v>
      </c>
      <c r="P15">
        <v>1.7</v>
      </c>
      <c r="Q15" t="s">
        <v>36</v>
      </c>
    </row>
    <row r="16" spans="1:17">
      <c r="A16" t="str">
        <f>Hyperlink("https://www.diodes.com/part/view/US1NDFQ","US1NDFQ")</f>
        <v>US1NDFQ</v>
      </c>
      <c r="B16" t="str">
        <f>Hyperlink("https://www.diodes.com/assets/Datasheets/US1NDFQ.pdf","US1NDFQ Datasheet")</f>
        <v>US1NDFQ Datasheet</v>
      </c>
      <c r="C16" t="s">
        <v>40</v>
      </c>
      <c r="D16" t="s">
        <v>18</v>
      </c>
      <c r="E16" t="s">
        <v>19</v>
      </c>
      <c r="F16" t="s">
        <v>38</v>
      </c>
      <c r="G16" t="s">
        <v>21</v>
      </c>
      <c r="H16">
        <v>1</v>
      </c>
      <c r="I16">
        <v>30</v>
      </c>
      <c r="J16">
        <v>1200</v>
      </c>
      <c r="K16">
        <v>1</v>
      </c>
      <c r="L16">
        <v>5</v>
      </c>
      <c r="M16">
        <v>1200</v>
      </c>
      <c r="N16">
        <v>80</v>
      </c>
      <c r="O16">
        <v>5</v>
      </c>
      <c r="P16">
        <v>2</v>
      </c>
      <c r="Q16" t="s">
        <v>36</v>
      </c>
    </row>
    <row r="17" spans="1:17">
      <c r="A17" t="str">
        <f>Hyperlink("https://www.diodes.com/part/view/US1NWFQ","US1NWFQ")</f>
        <v>US1NWFQ</v>
      </c>
      <c r="B17" t="str">
        <f>Hyperlink("https://www.diodes.com/assets/Datasheets/US1NWFQ.pdf","US1NWFQ Datasheet")</f>
        <v>US1NWFQ Datasheet</v>
      </c>
      <c r="C17" t="s">
        <v>41</v>
      </c>
      <c r="D17" t="s">
        <v>18</v>
      </c>
      <c r="E17" t="s">
        <v>19</v>
      </c>
      <c r="F17" t="s">
        <v>38</v>
      </c>
      <c r="G17" t="s">
        <v>21</v>
      </c>
      <c r="H17">
        <v>1</v>
      </c>
      <c r="I17">
        <v>30</v>
      </c>
      <c r="J17">
        <v>1200</v>
      </c>
      <c r="K17">
        <v>1</v>
      </c>
      <c r="L17">
        <v>5</v>
      </c>
      <c r="M17">
        <v>1200</v>
      </c>
      <c r="N17">
        <v>80</v>
      </c>
      <c r="O17">
        <v>5</v>
      </c>
      <c r="P17">
        <v>2</v>
      </c>
      <c r="Q17" t="s">
        <v>39</v>
      </c>
    </row>
    <row r="18" spans="1:17">
      <c r="A18" t="str">
        <f>Hyperlink("https://www.diodes.com/part/view/US2JDFQ","US2JDFQ")</f>
        <v>US2JDFQ</v>
      </c>
      <c r="B18" t="str">
        <f>Hyperlink("https://www.diodes.com/assets/Datasheets/US2JDFQ.pdf","US2JDFQ Datasheet")</f>
        <v>US2JDFQ Datasheet</v>
      </c>
      <c r="C18" t="s">
        <v>42</v>
      </c>
      <c r="D18" t="s">
        <v>18</v>
      </c>
      <c r="E18" t="s">
        <v>18</v>
      </c>
      <c r="F18" t="s">
        <v>38</v>
      </c>
      <c r="G18" t="s">
        <v>21</v>
      </c>
      <c r="H18">
        <v>2</v>
      </c>
      <c r="I18">
        <v>50</v>
      </c>
      <c r="J18">
        <v>600</v>
      </c>
      <c r="K18">
        <v>2</v>
      </c>
      <c r="L18">
        <v>5</v>
      </c>
      <c r="M18">
        <v>600</v>
      </c>
      <c r="N18">
        <v>75</v>
      </c>
      <c r="O18">
        <v>10</v>
      </c>
      <c r="P18">
        <v>1.7</v>
      </c>
      <c r="Q18" t="s">
        <v>36</v>
      </c>
    </row>
  </sheetData>
  <hyperlinks>
    <hyperlink ref="A2" r:id="rId_hyperlink_1" tooltip="DTH3006DQ" display="DTH3006DQ"/>
    <hyperlink ref="B2" r:id="rId_hyperlink_2" tooltip="DTH3006DQ Datasheet" display="DTH3006DQ Datasheet"/>
    <hyperlink ref="A3" r:id="rId_hyperlink_3" tooltip="DTH3006FPQ" display="DTH3006FPQ"/>
    <hyperlink ref="B3" r:id="rId_hyperlink_4" tooltip="DTH3006FPQ Datasheet" display="DTH3006FPQ Datasheet"/>
    <hyperlink ref="A4" r:id="rId_hyperlink_5" tooltip="DTH3006PTQ" display="DTH3006PTQ"/>
    <hyperlink ref="B4" r:id="rId_hyperlink_6" tooltip="DTH3006PTQ Datasheet" display="DTH3006PTQ Datasheet"/>
    <hyperlink ref="A5" r:id="rId_hyperlink_7" tooltip="DTH810DQ" display="DTH810DQ"/>
    <hyperlink ref="B5" r:id="rId_hyperlink_8" tooltip="DTH810DQ Datasheet" display="DTH810DQ Datasheet"/>
    <hyperlink ref="A6" r:id="rId_hyperlink_9" tooltip="DTH810FPQ" display="DTH810FPQ"/>
    <hyperlink ref="B6" r:id="rId_hyperlink_10" tooltip="DTH810FPQ Datasheet" display="DTH810FPQ Datasheet"/>
    <hyperlink ref="A7" r:id="rId_hyperlink_11" tooltip="FES1DEQ" display="FES1DEQ"/>
    <hyperlink ref="B7" r:id="rId_hyperlink_12" tooltip="FES1DEQ Datasheet" display="FES1DEQ Datasheet"/>
    <hyperlink ref="A8" r:id="rId_hyperlink_13" tooltip="FES2DEQ" display="FES2DEQ"/>
    <hyperlink ref="B8" r:id="rId_hyperlink_14" tooltip="FES2DEQ Datasheet" display="FES2DEQ Datasheet"/>
    <hyperlink ref="A9" r:id="rId_hyperlink_15" tooltip="FRS1MEQ" display="FRS1MEQ"/>
    <hyperlink ref="B9" r:id="rId_hyperlink_16" tooltip="FRS1MEQ Datasheet" display="FRS1MEQ Datasheet"/>
    <hyperlink ref="A10" r:id="rId_hyperlink_17" tooltip="RS1JDFQ" display="RS1JDFQ"/>
    <hyperlink ref="B10" r:id="rId_hyperlink_18" tooltip="RS1JDFQ Datasheet" display="RS1JDFQ Datasheet"/>
    <hyperlink ref="A11" r:id="rId_hyperlink_19" tooltip="RS1MDFQ" display="RS1MDFQ"/>
    <hyperlink ref="B11" r:id="rId_hyperlink_20" tooltip="RS1MDFQ Datasheet" display="RS1MDFQ Datasheet"/>
    <hyperlink ref="A12" r:id="rId_hyperlink_21" tooltip="RS1MSWFMQ" display="RS1MSWFMQ"/>
    <hyperlink ref="B12" r:id="rId_hyperlink_22" tooltip="RS1MSWFMQ Datasheet" display="RS1MSWFMQ Datasheet"/>
    <hyperlink ref="A13" r:id="rId_hyperlink_23" tooltip="US1GWFQ" display="US1GWFQ"/>
    <hyperlink ref="B13" r:id="rId_hyperlink_24" tooltip="US1GWFQ Datasheet" display="US1GWFQ Datasheet"/>
    <hyperlink ref="A14" r:id="rId_hyperlink_25" tooltip="US1JDFQ" display="US1JDFQ"/>
    <hyperlink ref="B14" r:id="rId_hyperlink_26" tooltip="US1JDFQ Datasheet" display="US1JDFQ Datasheet"/>
    <hyperlink ref="A15" r:id="rId_hyperlink_27" tooltip="US1MDFQ" display="US1MDFQ"/>
    <hyperlink ref="B15" r:id="rId_hyperlink_28" tooltip="US1MDFQ Datasheet" display="US1MDFQ Datasheet"/>
    <hyperlink ref="A16" r:id="rId_hyperlink_29" tooltip="US1NDFQ" display="US1NDFQ"/>
    <hyperlink ref="B16" r:id="rId_hyperlink_30" tooltip="US1NDFQ Datasheet" display="US1NDFQ Datasheet"/>
    <hyperlink ref="A17" r:id="rId_hyperlink_31" tooltip="US1NWFQ" display="US1NWFQ"/>
    <hyperlink ref="B17" r:id="rId_hyperlink_32" tooltip="US1NWFQ Datasheet" display="US1NWFQ Datasheet"/>
    <hyperlink ref="A18" r:id="rId_hyperlink_33" tooltip="US2JDFQ" display="US2JDFQ"/>
    <hyperlink ref="B18" r:id="rId_hyperlink_34" tooltip="US2JDFQ Datasheet" display="US2JDF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2024-04-19T10:21:10-05:00</dcterms:created>
  <dcterms:modified xsi:type="dcterms:W3CDTF">2024-04-19T10:21:10-05:00</dcterms:modified>
  <dc:title>Untitled Spreadsheet</dc:title>
  <dc:description/>
  <dc:subject/>
  <cp:keywords/>
  <cp:category/>
</cp:coreProperties>
</file>