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<sst xmlns="http://schemas.openxmlformats.org/spreadsheetml/2006/main" uniqueCount="29">
  <si>
    <t>Part Number</t>
  </si>
  <si>
    <t>Datasheet or Product Brief</t>
  </si>
  <si>
    <t>Description</t>
  </si>
  <si>
    <r>
      <rPr>
        <rFont val="Calibri"/>
        <b val="false"/>
        <i val="false"/>
        <strike val="false"/>
        <color rgb="FF000000"/>
        <sz val="11"/>
        <u val="none"/>
      </rPr>
      <t xml:space="preserve">AEC Qualified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</si>
  <si>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Compliance (Only Automotive supports PPAP)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</si>
  <si>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V</t>
    </r>
    <r>
      <rPr>
        <rFont val="Calibri"/>
        <b val="false"/>
        <i val="false"/>
        <vertAlign val="subscript"/>
        <strike val="false"/>
        <color rgb="FF000000"/>
        <sz val="11"/>
        <u val="none"/>
      </rPr>
      <t xml:space="preserve">CBO (V)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</si>
  <si>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V</t>
    </r>
    <r>
      <rPr>
        <rFont val="Calibri"/>
        <b val="false"/>
        <i val="false"/>
        <vertAlign val="subscript"/>
        <strike val="false"/>
        <color rgb="FF000000"/>
        <sz val="11"/>
        <u val="none"/>
      </rPr>
      <t xml:space="preserve">CEO</t>
    </r>
    <r>
      <rPr>
        <rFont val="Calibri"/>
        <b val="false"/>
        <i val="false"/>
        <strike val="false"/>
        <color rgb="FF000000"/>
        <sz val="11"/>
        <u val="none"/>
      </rPr>
      <t xml:space="preserve">, V</t>
    </r>
    <r>
      <rPr>
        <rFont val="Calibri"/>
        <b val="false"/>
        <i val="false"/>
        <vertAlign val="subscript"/>
        <strike val="false"/>
        <color rgb="FF000000"/>
        <sz val="11"/>
        <u val="none"/>
      </rPr>
      <t xml:space="preserve">CES (V)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</si>
  <si>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I</t>
    </r>
    <r>
      <rPr>
        <rFont val="Calibri"/>
        <b val="false"/>
        <i val="false"/>
        <vertAlign val="subscript"/>
        <strike val="false"/>
        <color rgb="FF000000"/>
        <sz val="11"/>
        <u val="none"/>
      </rPr>
      <t xml:space="preserve">CM (A)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</si>
  <si>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P</t>
    </r>
    <r>
      <rPr>
        <rFont val="Calibri"/>
        <b val="false"/>
        <i val="false"/>
        <vertAlign val="subscript"/>
        <strike val="false"/>
        <color rgb="FF000000"/>
        <sz val="11"/>
        <u val="none"/>
      </rPr>
      <t xml:space="preserve">D (W)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</si>
  <si>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I</t>
    </r>
    <r>
      <rPr>
        <rFont val="Calibri"/>
        <b val="false"/>
        <i val="false"/>
        <vertAlign val="subscript"/>
        <strike val="false"/>
        <color rgb="FF000000"/>
        <sz val="11"/>
        <u val="none"/>
      </rPr>
      <t xml:space="preserve">SA (A)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</si>
  <si>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I</t>
    </r>
    <r>
      <rPr>
        <rFont val="Calibri"/>
        <b val="false"/>
        <i val="false"/>
        <vertAlign val="subscript"/>
        <strike val="false"/>
        <color rgb="FF000000"/>
        <sz val="11"/>
        <u val="none"/>
      </rPr>
      <t xml:space="preserve">SA</t>
    </r>
    <r>
      <rPr>
        <rFont val="Calibri"/>
        <b val="false"/>
        <i val="false"/>
        <strike val="false"/>
        <color rgb="FF000000"/>
        <sz val="11"/>
        <u val="none"/>
      </rPr>
      <t xml:space="preserve">(@ V</t>
    </r>
    <r>
      <rPr>
        <rFont val="Calibri"/>
        <b val="false"/>
        <i val="false"/>
        <vertAlign val="subscript"/>
        <strike val="false"/>
        <color rgb="FF000000"/>
        <sz val="11"/>
        <u val="none"/>
      </rPr>
      <t xml:space="preserve">C</t>
    </r>
    <r>
      <rPr>
        <rFont val="Calibri"/>
        <b val="false"/>
        <i val="false"/>
        <strike val="false"/>
        <color rgb="FF000000"/>
        <sz val="11"/>
        <u val="none"/>
      </rPr>
      <t xml:space="preserve">) (V)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</si>
  <si>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I</t>
    </r>
    <r>
      <rPr>
        <rFont val="Calibri"/>
        <b val="false"/>
        <i val="false"/>
        <vertAlign val="subscript"/>
        <strike val="false"/>
        <color rgb="FF000000"/>
        <sz val="11"/>
        <u val="none"/>
      </rPr>
      <t xml:space="preserve">SA</t>
    </r>
    <r>
      <rPr>
        <rFont val="Calibri"/>
        <b val="false"/>
        <i val="false"/>
        <strike val="false"/>
        <color rgb="FF000000"/>
        <sz val="11"/>
        <u val="none"/>
      </rPr>
      <t xml:space="preserve">(@ C</t>
    </r>
    <r>
      <rPr>
        <rFont val="Calibri"/>
        <b val="false"/>
        <i val="false"/>
        <vertAlign val="subscript"/>
        <strike val="false"/>
        <color rgb="FF000000"/>
        <sz val="11"/>
        <u val="none"/>
      </rPr>
      <t xml:space="preserve">CE</t>
    </r>
    <r>
      <rPr>
        <rFont val="Calibri"/>
        <b val="false"/>
        <i val="false"/>
        <strike val="false"/>
        <color rgb="FF000000"/>
        <sz val="11"/>
        <u val="none"/>
      </rPr>
      <t xml:space="preserve">) (pF)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</si>
  <si>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h</t>
    </r>
    <r>
      <rPr>
        <rFont val="Calibri"/>
        <b val="false"/>
        <i val="false"/>
        <vertAlign val="subscript"/>
        <strike val="false"/>
        <color rgb="FF000000"/>
        <sz val="11"/>
        <u val="none"/>
      </rPr>
      <t xml:space="preserve">FE (min)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</si>
  <si>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@ I</t>
    </r>
    <r>
      <rPr>
        <rFont val="Calibri"/>
        <b val="false"/>
        <i val="false"/>
        <vertAlign val="subscript"/>
        <strike val="false"/>
        <color rgb="FF000000"/>
        <sz val="11"/>
        <u val="none"/>
      </rPr>
      <t xml:space="preserve">C (mA)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</si>
  <si>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f</t>
    </r>
    <r>
      <rPr>
        <rFont val="Calibri"/>
        <b val="false"/>
        <i val="false"/>
        <vertAlign val="subscript"/>
        <strike val="false"/>
        <color rgb="FF000000"/>
        <sz val="11"/>
        <u val="none"/>
      </rPr>
      <t xml:space="preserve">T</t>
    </r>
    <r>
      <rPr>
        <rFont val="Calibri"/>
        <b val="false"/>
        <i val="false"/>
        <strike val="false"/>
        <color rgb="FF000000"/>
        <sz val="11"/>
        <u val="none"/>
      </rPr>
      <t xml:space="preserve"> Min (MHz)</t>
    </r>
  </si>
  <si>
    <t>Packages</t>
  </si>
  <si>
    <t>NPN LOW VOLTAGE AVALANCHE TRANSISTOR IN SOT23</t>
  </si>
  <si>
    <t>Yes</t>
  </si>
  <si>
    <t>Standard</t>
  </si>
  <si>
    <t>SOT23 (Type DN)</t>
  </si>
  <si>
    <t>NPN LOW VOLTAGE AVALANCHE TRANSISTOR IN U-DFN2020-3</t>
  </si>
  <si>
    <t>W-DFN2020-3 (SWP) (Type A)</t>
  </si>
  <si>
    <t>NPN LOW VOLTAGE AVALANCHE TRANSISTOR IN W-DFN2020-3 SWP</t>
  </si>
  <si>
    <t>Automotive</t>
  </si>
  <si>
    <t>NPN</t>
  </si>
  <si>
    <t>SOT23</t>
  </si>
  <si>
    <t>NPN HIGH VOLTAGE AVALANCHE TRANSISTOR IN SOT23</t>
  </si>
  <si>
    <t>No</t>
  </si>
  <si>
    <t>E-Line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</si>
</sst>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diodes.com/part/view/FMMT411" TargetMode="External"/><Relationship Id="rId_hyperlink_2" Type="http://schemas.openxmlformats.org/officeDocument/2006/relationships/hyperlink" Target="https://www.diodes.com/assets/Datasheets/FMMT411.pdf" TargetMode="External"/><Relationship Id="rId_hyperlink_3" Type="http://schemas.openxmlformats.org/officeDocument/2006/relationships/hyperlink" Target="https://www.diodes.com/part/view/FMMT411FDBW" TargetMode="External"/><Relationship Id="rId_hyperlink_4" Type="http://schemas.openxmlformats.org/officeDocument/2006/relationships/hyperlink" Target="https://www.diodes.com/assets/Datasheets/FMMT411FDBW.pdf" TargetMode="External"/><Relationship Id="rId_hyperlink_5" Type="http://schemas.openxmlformats.org/officeDocument/2006/relationships/hyperlink" Target="https://www.diodes.com/part/view/FMMT411FDBWQ" TargetMode="External"/><Relationship Id="rId_hyperlink_6" Type="http://schemas.openxmlformats.org/officeDocument/2006/relationships/hyperlink" Target="https://www.diodes.com/assets/Datasheets/FMMT411FDBWQ.pdf" TargetMode="External"/><Relationship Id="rId_hyperlink_7" Type="http://schemas.openxmlformats.org/officeDocument/2006/relationships/hyperlink" Target="https://www.diodes.com/part/view/FMMT411Q" TargetMode="External"/><Relationship Id="rId_hyperlink_8" Type="http://schemas.openxmlformats.org/officeDocument/2006/relationships/hyperlink" Target="https://www.diodes.com/assets/Datasheets/FMMT411Q.pdf" TargetMode="External"/><Relationship Id="rId_hyperlink_9" Type="http://schemas.openxmlformats.org/officeDocument/2006/relationships/hyperlink" Target="https://www.diodes.com/part/view/FMMT413" TargetMode="External"/><Relationship Id="rId_hyperlink_10" Type="http://schemas.openxmlformats.org/officeDocument/2006/relationships/hyperlink" Target="https://www.diodes.com/assets/Datasheets/FMMT413.pdf" TargetMode="External"/><Relationship Id="rId_hyperlink_11" Type="http://schemas.openxmlformats.org/officeDocument/2006/relationships/hyperlink" Target="https://www.diodes.com/part/view/FMMT415" TargetMode="External"/><Relationship Id="rId_hyperlink_12" Type="http://schemas.openxmlformats.org/officeDocument/2006/relationships/hyperlink" Target="https://www.diodes.com/assets/Datasheets/FMMT415.pdf" TargetMode="External"/><Relationship Id="rId_hyperlink_13" Type="http://schemas.openxmlformats.org/officeDocument/2006/relationships/hyperlink" Target="https://www.diodes.com/part/view/FMMT416" TargetMode="External"/><Relationship Id="rId_hyperlink_14" Type="http://schemas.openxmlformats.org/officeDocument/2006/relationships/hyperlink" Target="https://www.diodes.com/assets/Datasheets/FMMT416.pdf" TargetMode="External"/><Relationship Id="rId_hyperlink_15" Type="http://schemas.openxmlformats.org/officeDocument/2006/relationships/hyperlink" Target="https://www.diodes.com/part/view/FMMT417" TargetMode="External"/><Relationship Id="rId_hyperlink_16" Type="http://schemas.openxmlformats.org/officeDocument/2006/relationships/hyperlink" Target="https://www.diodes.com/assets/Datasheets/FMMT415.pdf" TargetMode="External"/><Relationship Id="rId_hyperlink_17" Type="http://schemas.openxmlformats.org/officeDocument/2006/relationships/hyperlink" Target="https://www.diodes.com/part/view/ZTX415" TargetMode="External"/><Relationship Id="rId_hyperlink_18" Type="http://schemas.openxmlformats.org/officeDocument/2006/relationships/hyperlink" Target="https://www.diodes.com/assets/Datasheets/ZTX41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P10"/>
  <sheetViews>
    <sheetView tabSelected="1" workbookViewId="0" showGridLines="true" showRowColHeaders="1">
      <pane xSplit="1" ySplit="1" topLeftCell="B2" activePane="bottomRight" state="frozen"/>
      <selection pane="topRight"/>
      <selection pane="bottomLeft"/>
      <selection pane="bottomRight" activeCell="A1" sqref="A1:P1"/>
    </sheetView>
  </sheetViews>
  <sheetFormatPr defaultRowHeight="14.4" outlineLevelRow="0" outlineLevelCol="0"/>
  <cols>
    <col min="1" max="1" width="15.282" bestFit="true" customWidth="true" style="0"/>
    <col min="2" max="2" width="31.707" bestFit="true" customWidth="true" style="0"/>
    <col min="3" max="3" width="65.984" bestFit="true" customWidth="true" style="0"/>
    <col min="4" max="4" width="16.425" bestFit="true" customWidth="true" style="0"/>
    <col min="5" max="5" width="50.559" bestFit="true" customWidth="true" style="0"/>
    <col min="6" max="6" width="10.569" bestFit="true" customWidth="true" style="0"/>
    <col min="7" max="7" width="17.567" bestFit="true" customWidth="true" style="0"/>
    <col min="8" max="8" width="9.283" bestFit="true" customWidth="true" style="0"/>
    <col min="9" max="9" width="8.141" bestFit="true" customWidth="true" style="0"/>
    <col min="10" max="10" width="9.283" bestFit="true" customWidth="true" style="0"/>
    <col min="11" max="11" width="16.425" bestFit="true" customWidth="true" style="0"/>
    <col min="12" max="12" width="18.71" bestFit="true" customWidth="true" style="0"/>
    <col min="13" max="13" width="11.711" bestFit="true" customWidth="true" style="0"/>
    <col min="14" max="14" width="11.711" bestFit="true" customWidth="true" style="0"/>
    <col min="15" max="15" width="15.282" bestFit="true" customWidth="true" style="0"/>
    <col min="16" max="16" width="31.707" bestFit="true" customWidth="true" style="0"/>
  </cols>
  <sheetData>
    <row r="1" spans="1:16">
      <c r="A1" s="1" t="s">
        <v>0</v>
      </c>
      <c r="B1" s="1" t="s">
        <v>1</v>
      </c>
      <c r="C1" s="1" t="s">
        <v>2</v>
      </c>
      <c r="D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AEC Qualified</t>
          </r>
        </is>
      </c>
      <c r="E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Compliance (Only Automotive supports PPAP)</t>
          </r>
        </is>
      </c>
      <c r="F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V</t>
          </r>
          <r>
            <rPr>
              <rFont val="Calibri"/>
              <b val="false"/>
              <i val="false"/>
              <vertAlign val="subscript"/>
              <strike val="false"/>
              <color rgb="FF000000"/>
              <sz val="11"/>
              <u val="none"/>
            </rPr>
            <t xml:space="preserve">CBO (V)</t>
          </r>
        </is>
      </c>
      <c r="G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V</t>
          </r>
          <r>
            <rPr>
              <rFont val="Calibri"/>
              <b val="false"/>
              <i val="false"/>
              <vertAlign val="subscript"/>
              <strike val="false"/>
              <color rgb="FF000000"/>
              <sz val="11"/>
              <u val="none"/>
            </rPr>
            <t xml:space="preserve">CEO</t>
          </r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, V</t>
          </r>
          <r>
            <rPr>
              <rFont val="Calibri"/>
              <b val="false"/>
              <i val="false"/>
              <vertAlign val="subscript"/>
              <strike val="false"/>
              <color rgb="FF000000"/>
              <sz val="11"/>
              <u val="none"/>
            </rPr>
            <t xml:space="preserve">CES (V)</t>
          </r>
        </is>
      </c>
      <c r="H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I</t>
          </r>
          <r>
            <rPr>
              <rFont val="Calibri"/>
              <b val="false"/>
              <i val="false"/>
              <vertAlign val="subscript"/>
              <strike val="false"/>
              <color rgb="FF000000"/>
              <sz val="11"/>
              <u val="none"/>
            </rPr>
            <t xml:space="preserve">CM (A)</t>
          </r>
        </is>
      </c>
      <c r="I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P</t>
          </r>
          <r>
            <rPr>
              <rFont val="Calibri"/>
              <b val="false"/>
              <i val="false"/>
              <vertAlign val="subscript"/>
              <strike val="false"/>
              <color rgb="FF000000"/>
              <sz val="11"/>
              <u val="none"/>
            </rPr>
            <t xml:space="preserve">D (W)</t>
          </r>
        </is>
      </c>
      <c r="J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I</t>
          </r>
          <r>
            <rPr>
              <rFont val="Calibri"/>
              <b val="false"/>
              <i val="false"/>
              <vertAlign val="subscript"/>
              <strike val="false"/>
              <color rgb="FF000000"/>
              <sz val="11"/>
              <u val="none"/>
            </rPr>
            <t xml:space="preserve">SA (A)</t>
          </r>
        </is>
      </c>
      <c r="K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I</t>
          </r>
          <r>
            <rPr>
              <rFont val="Calibri"/>
              <b val="false"/>
              <i val="false"/>
              <vertAlign val="subscript"/>
              <strike val="false"/>
              <color rgb="FF000000"/>
              <sz val="11"/>
              <u val="none"/>
            </rPr>
            <t xml:space="preserve">SA</t>
          </r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(@ V</t>
          </r>
          <r>
            <rPr>
              <rFont val="Calibri"/>
              <b val="false"/>
              <i val="false"/>
              <vertAlign val="subscript"/>
              <strike val="false"/>
              <color rgb="FF000000"/>
              <sz val="11"/>
              <u val="none"/>
            </rPr>
            <t xml:space="preserve">C</t>
          </r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) (V)</t>
          </r>
        </is>
      </c>
      <c r="L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I</t>
          </r>
          <r>
            <rPr>
              <rFont val="Calibri"/>
              <b val="false"/>
              <i val="false"/>
              <vertAlign val="subscript"/>
              <strike val="false"/>
              <color rgb="FF000000"/>
              <sz val="11"/>
              <u val="none"/>
            </rPr>
            <t xml:space="preserve">SA</t>
          </r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(@ C</t>
          </r>
          <r>
            <rPr>
              <rFont val="Calibri"/>
              <b val="false"/>
              <i val="false"/>
              <vertAlign val="subscript"/>
              <strike val="false"/>
              <color rgb="FF000000"/>
              <sz val="11"/>
              <u val="none"/>
            </rPr>
            <t xml:space="preserve">CE</t>
          </r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) (pF)</t>
          </r>
        </is>
      </c>
      <c r="M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h</t>
          </r>
          <r>
            <rPr>
              <rFont val="Calibri"/>
              <b val="false"/>
              <i val="false"/>
              <vertAlign val="subscript"/>
              <strike val="false"/>
              <color rgb="FF000000"/>
              <sz val="11"/>
              <u val="none"/>
            </rPr>
            <t xml:space="preserve">FE (min)</t>
          </r>
        </is>
      </c>
      <c r="N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@ I</t>
          </r>
          <r>
            <rPr>
              <rFont val="Calibri"/>
              <b val="false"/>
              <i val="false"/>
              <vertAlign val="subscript"/>
              <strike val="false"/>
              <color rgb="FF000000"/>
              <sz val="11"/>
              <u val="none"/>
            </rPr>
            <t xml:space="preserve">C (mA)</t>
          </r>
        </is>
      </c>
      <c r="O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f</t>
          </r>
          <r>
            <rPr>
              <rFont val="Calibri"/>
              <b val="false"/>
              <i val="false"/>
              <vertAlign val="subscript"/>
              <strike val="false"/>
              <color rgb="FF000000"/>
              <sz val="11"/>
              <u val="none"/>
            </rPr>
            <t xml:space="preserve">T</t>
          </r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 Min (MHz)</t>
          </r>
        </is>
      </c>
      <c r="P1" s="1" t="s">
        <v>15</v>
      </c>
    </row>
    <row r="2" spans="1:16">
      <c r="A2" t="str">
        <f>Hyperlink("https://www.diodes.com/part/view/FMMT411","FMMT411")</f>
        <v>FMMT411</v>
      </c>
      <c r="B2" t="str">
        <f>Hyperlink("https://www.diodes.com/assets/Datasheets/FMMT411.pdf","FMMT411 Datasheet")</f>
        <v>FMMT411 Datasheet</v>
      </c>
      <c r="C2" t="s">
        <v>16</v>
      </c>
      <c r="D2" t="s">
        <v>17</v>
      </c>
      <c r="E2" t="s">
        <v>18</v>
      </c>
      <c r="F2">
        <v>80</v>
      </c>
      <c r="G2">
        <v>15</v>
      </c>
      <c r="H2">
        <v>60</v>
      </c>
      <c r="I2">
        <v>0.73</v>
      </c>
      <c r="J2">
        <v>35</v>
      </c>
      <c r="K2">
        <v>70</v>
      </c>
      <c r="L2">
        <v>470</v>
      </c>
      <c r="M2">
        <v>100</v>
      </c>
      <c r="N2">
        <v>10</v>
      </c>
      <c r="O2">
        <v>40</v>
      </c>
      <c r="P2" t="s">
        <v>19</v>
      </c>
    </row>
    <row r="3" spans="1:16">
      <c r="A3" t="str">
        <f>Hyperlink("https://www.diodes.com/part/view/FMMT411FDBW","FMMT411FDBW")</f>
        <v>FMMT411FDBW</v>
      </c>
      <c r="B3" t="str">
        <f>Hyperlink("https://www.diodes.com/assets/Datasheets/FMMT411FDBW.pdf","FMMT411FDBW Datasheet")</f>
        <v>FMMT411FDBW Datasheet</v>
      </c>
      <c r="C3" t="s">
        <v>20</v>
      </c>
      <c r="D3" t="s">
        <v>17</v>
      </c>
      <c r="E3" t="s">
        <v>18</v>
      </c>
      <c r="F3">
        <v>80</v>
      </c>
      <c r="G3">
        <v>15</v>
      </c>
      <c r="H3">
        <v>60</v>
      </c>
      <c r="I3">
        <v>1.7</v>
      </c>
      <c r="J3">
        <v>35</v>
      </c>
      <c r="K3">
        <v>70</v>
      </c>
      <c r="L3">
        <v>470</v>
      </c>
      <c r="M3">
        <v>100</v>
      </c>
      <c r="N3">
        <v>10</v>
      </c>
      <c r="O3">
        <v>80</v>
      </c>
      <c r="P3" t="s">
        <v>21</v>
      </c>
    </row>
    <row r="4" spans="1:16">
      <c r="A4" t="str">
        <f>Hyperlink("https://www.diodes.com/part/view/FMMT411FDBWQ","FMMT411FDBWQ")</f>
        <v>FMMT411FDBWQ</v>
      </c>
      <c r="B4" t="str">
        <f>Hyperlink("https://www.diodes.com/assets/Datasheets/FMMT411FDBWQ.pdf","FMMT411FDBWQ Datasheet")</f>
        <v>FMMT411FDBWQ Datasheet</v>
      </c>
      <c r="C4" t="s">
        <v>22</v>
      </c>
      <c r="D4" t="s">
        <v>17</v>
      </c>
      <c r="E4" t="s">
        <v>23</v>
      </c>
      <c r="F4">
        <v>80</v>
      </c>
      <c r="G4">
        <v>15</v>
      </c>
      <c r="H4">
        <v>60</v>
      </c>
      <c r="I4">
        <v>1.7</v>
      </c>
      <c r="J4">
        <v>35</v>
      </c>
      <c r="K4">
        <v>70</v>
      </c>
      <c r="L4">
        <v>470</v>
      </c>
      <c r="M4">
        <v>100</v>
      </c>
      <c r="N4">
        <v>10</v>
      </c>
      <c r="O4">
        <v>80</v>
      </c>
      <c r="P4" t="s">
        <v>21</v>
      </c>
    </row>
    <row r="5" spans="1:16">
      <c r="A5" t="str">
        <f>Hyperlink("https://www.diodes.com/part/view/FMMT411Q","FMMT411Q")</f>
        <v>FMMT411Q</v>
      </c>
      <c r="B5" t="str">
        <f>Hyperlink("https://www.diodes.com/assets/Datasheets/FMMT411Q.pdf","FMMT411Q Datasheet")</f>
        <v>FMMT411Q Datasheet</v>
      </c>
      <c r="C5" t="s">
        <v>16</v>
      </c>
      <c r="D5" t="s">
        <v>17</v>
      </c>
      <c r="E5" t="s">
        <v>23</v>
      </c>
      <c r="F5">
        <v>80</v>
      </c>
      <c r="G5">
        <v>15</v>
      </c>
      <c r="H5">
        <v>60</v>
      </c>
      <c r="I5">
        <v>0.73</v>
      </c>
      <c r="J5">
        <v>35</v>
      </c>
      <c r="K5">
        <v>70</v>
      </c>
      <c r="L5">
        <v>470</v>
      </c>
      <c r="M5">
        <v>100</v>
      </c>
      <c r="N5">
        <v>10</v>
      </c>
      <c r="O5">
        <v>40</v>
      </c>
      <c r="P5" t="s">
        <v>19</v>
      </c>
    </row>
    <row r="6" spans="1:16">
      <c r="A6" t="str">
        <f>Hyperlink("https://www.diodes.com/part/view/FMMT413","FMMT413")</f>
        <v>FMMT413</v>
      </c>
      <c r="B6" t="str">
        <f>Hyperlink("https://www.diodes.com/assets/Datasheets/FMMT413.pdf","FMMT413 Datasheet")</f>
        <v>FMMT413 Datasheet</v>
      </c>
      <c r="C6" t="s">
        <v>24</v>
      </c>
      <c r="D6" t="s">
        <v>17</v>
      </c>
      <c r="E6" t="s">
        <v>18</v>
      </c>
      <c r="F6">
        <v>150</v>
      </c>
      <c r="G6">
        <v>50</v>
      </c>
      <c r="H6">
        <v>50</v>
      </c>
      <c r="I6">
        <v>0.5</v>
      </c>
      <c r="J6">
        <v>30</v>
      </c>
      <c r="K6">
        <v>130</v>
      </c>
      <c r="L6">
        <v>4700</v>
      </c>
      <c r="M6">
        <v>50</v>
      </c>
      <c r="N6">
        <v>10</v>
      </c>
      <c r="P6" t="s">
        <v>25</v>
      </c>
    </row>
    <row r="7" spans="1:16">
      <c r="A7" t="str">
        <f>Hyperlink("https://www.diodes.com/part/view/FMMT415","FMMT415")</f>
        <v>FMMT415</v>
      </c>
      <c r="B7" t="str">
        <f>Hyperlink("https://www.diodes.com/assets/Datasheets/FMMT415.pdf","FMMT415 Datasheet")</f>
        <v>FMMT415 Datasheet</v>
      </c>
      <c r="C7" t="s">
        <v>24</v>
      </c>
      <c r="D7" t="s">
        <v>17</v>
      </c>
      <c r="E7" t="s">
        <v>18</v>
      </c>
      <c r="F7">
        <v>260</v>
      </c>
      <c r="G7">
        <v>100</v>
      </c>
      <c r="H7">
        <v>60</v>
      </c>
      <c r="I7">
        <v>0.5</v>
      </c>
      <c r="J7">
        <v>35</v>
      </c>
      <c r="K7">
        <v>250</v>
      </c>
      <c r="L7">
        <v>620</v>
      </c>
      <c r="M7">
        <v>25</v>
      </c>
      <c r="N7">
        <v>10</v>
      </c>
      <c r="O7">
        <v>40</v>
      </c>
      <c r="P7" t="s">
        <v>25</v>
      </c>
    </row>
    <row r="8" spans="1:16">
      <c r="A8" t="str">
        <f>Hyperlink("https://www.diodes.com/part/view/FMMT416","FMMT416")</f>
        <v>FMMT416</v>
      </c>
      <c r="B8" t="str">
        <f>Hyperlink("https://www.diodes.com/assets/Datasheets/FMMT416.pdf","FMMT416 Datasheet")</f>
        <v>FMMT416 Datasheet</v>
      </c>
      <c r="C8" t="s">
        <v>26</v>
      </c>
      <c r="D8" t="s">
        <v>27</v>
      </c>
      <c r="E8" t="s">
        <v>18</v>
      </c>
      <c r="F8">
        <v>315</v>
      </c>
      <c r="G8">
        <v>100</v>
      </c>
      <c r="H8">
        <v>60</v>
      </c>
      <c r="I8">
        <v>0.5</v>
      </c>
      <c r="J8">
        <v>35</v>
      </c>
      <c r="K8">
        <v>250</v>
      </c>
      <c r="L8">
        <v>620</v>
      </c>
      <c r="M8">
        <v>100</v>
      </c>
      <c r="N8">
        <v>10</v>
      </c>
      <c r="O8">
        <v>40</v>
      </c>
      <c r="P8" t="s">
        <v>19</v>
      </c>
    </row>
    <row r="9" spans="1:16">
      <c r="A9" t="str">
        <f>Hyperlink("https://www.diodes.com/part/view/FMMT417","FMMT417")</f>
        <v>FMMT417</v>
      </c>
      <c r="B9" t="str">
        <f>Hyperlink("https://www.diodes.com/assets/Datasheets/FMMT415.pdf","FMMT417 Datasheet")</f>
        <v>FMMT417 Datasheet</v>
      </c>
      <c r="C9" t="s">
        <v>24</v>
      </c>
      <c r="D9" t="s">
        <v>17</v>
      </c>
      <c r="E9" t="s">
        <v>18</v>
      </c>
      <c r="F9">
        <v>320</v>
      </c>
      <c r="G9">
        <v>100</v>
      </c>
      <c r="H9">
        <v>60</v>
      </c>
      <c r="I9">
        <v>0.5</v>
      </c>
      <c r="J9">
        <v>35</v>
      </c>
      <c r="K9">
        <v>250</v>
      </c>
      <c r="L9">
        <v>620</v>
      </c>
      <c r="M9">
        <v>25</v>
      </c>
      <c r="N9">
        <v>10</v>
      </c>
      <c r="O9">
        <v>40</v>
      </c>
      <c r="P9" t="s">
        <v>25</v>
      </c>
    </row>
    <row r="10" spans="1:16">
      <c r="A10" t="str">
        <f>Hyperlink("https://www.diodes.com/part/view/ZTX415","ZTX415")</f>
        <v>ZTX415</v>
      </c>
      <c r="B10" t="str">
        <f>Hyperlink("https://www.diodes.com/assets/Datasheets/ZTX415.pdf","ZTX415 Datasheet")</f>
        <v>ZTX415 Datasheet</v>
      </c>
      <c r="C10" t="s">
        <v>24</v>
      </c>
      <c r="D10" t="s">
        <v>17</v>
      </c>
      <c r="E10" t="s">
        <v>18</v>
      </c>
      <c r="F10">
        <v>260</v>
      </c>
      <c r="G10">
        <v>100</v>
      </c>
      <c r="H10">
        <v>60</v>
      </c>
      <c r="I10">
        <v>0.68</v>
      </c>
      <c r="J10">
        <v>35</v>
      </c>
      <c r="K10">
        <v>250</v>
      </c>
      <c r="L10">
        <v>620</v>
      </c>
      <c r="M10">
        <v>25</v>
      </c>
      <c r="N10">
        <v>10</v>
      </c>
      <c r="O10">
        <v>40</v>
      </c>
      <c r="P10" t="s">
        <v>28</v>
      </c>
    </row>
  </sheetData>
  <hyperlinks>
    <hyperlink ref="A2" r:id="rId_hyperlink_1" tooltip="FMMT411" display="FMMT411"/>
    <hyperlink ref="B2" r:id="rId_hyperlink_2" tooltip="FMMT411 Datasheet" display="FMMT411 Datasheet"/>
    <hyperlink ref="A3" r:id="rId_hyperlink_3" tooltip="FMMT411FDBW" display="FMMT411FDBW"/>
    <hyperlink ref="B3" r:id="rId_hyperlink_4" tooltip="FMMT411FDBW Datasheet" display="FMMT411FDBW Datasheet"/>
    <hyperlink ref="A4" r:id="rId_hyperlink_5" tooltip="FMMT411FDBWQ" display="FMMT411FDBWQ"/>
    <hyperlink ref="B4" r:id="rId_hyperlink_6" tooltip="FMMT411FDBWQ Datasheet" display="FMMT411FDBWQ Datasheet"/>
    <hyperlink ref="A5" r:id="rId_hyperlink_7" tooltip="FMMT411Q" display="FMMT411Q"/>
    <hyperlink ref="B5" r:id="rId_hyperlink_8" tooltip="FMMT411Q Datasheet" display="FMMT411Q Datasheet"/>
    <hyperlink ref="A6" r:id="rId_hyperlink_9" tooltip="FMMT413" display="FMMT413"/>
    <hyperlink ref="B6" r:id="rId_hyperlink_10" tooltip="FMMT413 Datasheet" display="FMMT413 Datasheet"/>
    <hyperlink ref="A7" r:id="rId_hyperlink_11" tooltip="FMMT415" display="FMMT415"/>
    <hyperlink ref="B7" r:id="rId_hyperlink_12" tooltip="FMMT415 Datasheet" display="FMMT415 Datasheet"/>
    <hyperlink ref="A8" r:id="rId_hyperlink_13" tooltip="FMMT416" display="FMMT416"/>
    <hyperlink ref="B8" r:id="rId_hyperlink_14" tooltip="FMMT416 Datasheet" display="FMMT416 Datasheet"/>
    <hyperlink ref="A9" r:id="rId_hyperlink_15" tooltip="FMMT417" display="FMMT417"/>
    <hyperlink ref="B9" r:id="rId_hyperlink_16" tooltip="FMMT417 Datasheet" display="FMMT417 Datasheet"/>
    <hyperlink ref="A10" r:id="rId_hyperlink_17" tooltip="ZTX415" display="ZTX415"/>
    <hyperlink ref="B10" r:id="rId_hyperlink_18" tooltip="ZTX415 Datasheet" display="ZTX415 Datasheet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2024-03-28T20:23:10-05:00</dcterms:created>
  <dcterms:modified xsi:type="dcterms:W3CDTF">2024-03-28T20:23:10-05:00</dcterms:modified>
  <dc:title>Untitled Spreadsheet</dc:title>
  <dc:description/>
  <dc:subject/>
  <cp:keywords/>
  <cp:category/>
</cp:coreProperties>
</file>