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<sst xmlns="http://schemas.openxmlformats.org/spreadsheetml/2006/main" uniqueCount="50">
  <si>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</si>
  <si>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</si>
  <si>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</si>
  <si>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</si>
  <si>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</si>
  <si>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Dropout Voltage Typical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</si>
  <si>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</si>
  <si>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</si>
  <si>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</si>
  <si>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Typ @ 120hz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</si>
  <si>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</si>
  <si>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(Junction Temperature) (°C)</t>
    </r>
  </si>
  <si>
    <t>Packages</t>
  </si>
  <si>
    <t>1A 3-TERMINAL POSITIVE VOLTAGE REGULATOR</t>
  </si>
  <si>
    <t>No</t>
  </si>
  <si>
    <t>Standard</t>
  </si>
  <si>
    <t>-40~125</t>
  </si>
  <si>
    <t>TO220-3, TO252 (DPAK), TO252 (Type CJ)</t>
  </si>
  <si>
    <t>0~125</t>
  </si>
  <si>
    <t>100mA POSITIVE VOLTAGE REGULATOR</t>
  </si>
  <si>
    <t>SO-8, SOT89, TO92</t>
  </si>
  <si>
    <t>50mA 2.5V Linear Regulator</t>
  </si>
  <si>
    <t>-55~125</t>
  </si>
  <si>
    <t>SOT23</t>
  </si>
  <si>
    <t>Automotive compliant 50mA 2.5V Linear Regulator</t>
  </si>
  <si>
    <t>Yes</t>
  </si>
  <si>
    <t>Automotive</t>
  </si>
  <si>
    <t>50mA 3.3V Linear Regulator</t>
  </si>
  <si>
    <t>Automotive compliant 50mA 3.3V Linear Regulator</t>
  </si>
  <si>
    <t>50mA 5V Linear Regulator</t>
  </si>
  <si>
    <t>Automotive compliant 50mA 5V Linear Regulator</t>
  </si>
  <si>
    <t>200mA 10V Linear Regulator</t>
  </si>
  <si>
    <t>SOT223</t>
  </si>
  <si>
    <t>200mA 12V Linear Regulator</t>
  </si>
  <si>
    <t>200mA 3V Linear Regulator</t>
  </si>
  <si>
    <t>200mA 3.3V Linear Regulator</t>
  </si>
  <si>
    <t>200mA 5V Linear Regulator</t>
  </si>
  <si>
    <t>200mA 8V Linear Regulator</t>
  </si>
  <si>
    <t>100V INPUT, 5V 50mA REGULATOR TRANSISTOR</t>
  </si>
  <si>
    <t>PowerDI5060-8 (Type B)</t>
  </si>
  <si>
    <t>TO252 (DPAK)</t>
  </si>
  <si>
    <t>50mA each output; 100mA combined</t>
  </si>
  <si>
    <t>5V; 13V</t>
  </si>
  <si>
    <t>SOT89</t>
  </si>
  <si>
    <t>100V INPUT, 5V 30mA REGULATOR TRANSISTOR</t>
  </si>
  <si>
    <t>PowerDI5</t>
  </si>
  <si>
    <t>100V INPUT, 8.2V 50mA REGULATOR TRANSISTOR</t>
  </si>
  <si>
    <t>100V INPUT, 12V 30mA REGULATOR TRANSISTOR IN SOT23F</t>
  </si>
  <si>
    <t>100V INPUT, 12V 30mA REGULATOR TRANSISTOR</t>
  </si>
  <si>
    <t>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</si>
</sst>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S7805A" TargetMode="External"/><Relationship Id="rId_hyperlink_2" Type="http://schemas.openxmlformats.org/officeDocument/2006/relationships/hyperlink" Target="https://www.diodes.com/assets/Datasheets/AS78XXA.pdf" TargetMode="External"/><Relationship Id="rId_hyperlink_3" Type="http://schemas.openxmlformats.org/officeDocument/2006/relationships/hyperlink" Target="https://www.diodes.com/part/view/AS7806A" TargetMode="External"/><Relationship Id="rId_hyperlink_4" Type="http://schemas.openxmlformats.org/officeDocument/2006/relationships/hyperlink" Target="https://www.diodes.com/assets/Datasheets/AS78XXA.pdf" TargetMode="External"/><Relationship Id="rId_hyperlink_5" Type="http://schemas.openxmlformats.org/officeDocument/2006/relationships/hyperlink" Target="https://www.diodes.com/part/view/AS7808A" TargetMode="External"/><Relationship Id="rId_hyperlink_6" Type="http://schemas.openxmlformats.org/officeDocument/2006/relationships/hyperlink" Target="https://www.diodes.com/assets/Datasheets/AS78XXA.pdf" TargetMode="External"/><Relationship Id="rId_hyperlink_7" Type="http://schemas.openxmlformats.org/officeDocument/2006/relationships/hyperlink" Target="https://www.diodes.com/part/view/AS7809A" TargetMode="External"/><Relationship Id="rId_hyperlink_8" Type="http://schemas.openxmlformats.org/officeDocument/2006/relationships/hyperlink" Target="https://www.diodes.com/assets/Datasheets/AS78XXA.pdf" TargetMode="External"/><Relationship Id="rId_hyperlink_9" Type="http://schemas.openxmlformats.org/officeDocument/2006/relationships/hyperlink" Target="https://www.diodes.com/part/view/AS7812A" TargetMode="External"/><Relationship Id="rId_hyperlink_10" Type="http://schemas.openxmlformats.org/officeDocument/2006/relationships/hyperlink" Target="https://www.diodes.com/assets/Datasheets/AS78XXA.pdf" TargetMode="External"/><Relationship Id="rId_hyperlink_11" Type="http://schemas.openxmlformats.org/officeDocument/2006/relationships/hyperlink" Target="https://www.diodes.com/part/view/AS7815A" TargetMode="External"/><Relationship Id="rId_hyperlink_12" Type="http://schemas.openxmlformats.org/officeDocument/2006/relationships/hyperlink" Target="https://www.diodes.com/assets/Datasheets/AS78XXA.pdf" TargetMode="External"/><Relationship Id="rId_hyperlink_13" Type="http://schemas.openxmlformats.org/officeDocument/2006/relationships/hyperlink" Target="https://www.diodes.com/part/view/AS7818A" TargetMode="External"/><Relationship Id="rId_hyperlink_14" Type="http://schemas.openxmlformats.org/officeDocument/2006/relationships/hyperlink" Target="https://www.diodes.com/assets/Datasheets/AS78XXA.pdf" TargetMode="External"/><Relationship Id="rId_hyperlink_15" Type="http://schemas.openxmlformats.org/officeDocument/2006/relationships/hyperlink" Target="https://www.diodes.com/part/view/AS78L05" TargetMode="External"/><Relationship Id="rId_hyperlink_16" Type="http://schemas.openxmlformats.org/officeDocument/2006/relationships/hyperlink" Target="https://www.diodes.com/assets/Datasheets/AS78Lxx.pdf" TargetMode="External"/><Relationship Id="rId_hyperlink_17" Type="http://schemas.openxmlformats.org/officeDocument/2006/relationships/hyperlink" Target="https://www.diodes.com/part/view/AS78L12" TargetMode="External"/><Relationship Id="rId_hyperlink_18" Type="http://schemas.openxmlformats.org/officeDocument/2006/relationships/hyperlink" Target="https://www.diodes.com/assets/Datasheets/AS78Lxx.pdf" TargetMode="External"/><Relationship Id="rId_hyperlink_19" Type="http://schemas.openxmlformats.org/officeDocument/2006/relationships/hyperlink" Target="https://www.diodes.com/part/view/AS78L15" TargetMode="External"/><Relationship Id="rId_hyperlink_20" Type="http://schemas.openxmlformats.org/officeDocument/2006/relationships/hyperlink" Target="https://www.diodes.com/assets/Datasheets/AS78Lxx.pdf" TargetMode="External"/><Relationship Id="rId_hyperlink_21" Type="http://schemas.openxmlformats.org/officeDocument/2006/relationships/hyperlink" Target="https://www.diodes.com/part/view/ZMR250" TargetMode="External"/><Relationship Id="rId_hyperlink_22" Type="http://schemas.openxmlformats.org/officeDocument/2006/relationships/hyperlink" Target="https://www.diodes.com/assets/Datasheets/ZMRSERIES.pdf" TargetMode="External"/><Relationship Id="rId_hyperlink_23" Type="http://schemas.openxmlformats.org/officeDocument/2006/relationships/hyperlink" Target="https://www.diodes.com/part/view/ZMR250Q" TargetMode="External"/><Relationship Id="rId_hyperlink_24" Type="http://schemas.openxmlformats.org/officeDocument/2006/relationships/hyperlink" Target="https://www.diodes.com/assets/Datasheets/ZMR-Q.pdf" TargetMode="External"/><Relationship Id="rId_hyperlink_25" Type="http://schemas.openxmlformats.org/officeDocument/2006/relationships/hyperlink" Target="https://www.diodes.com/part/view/ZMR330" TargetMode="External"/><Relationship Id="rId_hyperlink_26" Type="http://schemas.openxmlformats.org/officeDocument/2006/relationships/hyperlink" Target="https://www.diodes.com/assets/Datasheets/ZMRSERIES.pdf" TargetMode="External"/><Relationship Id="rId_hyperlink_27" Type="http://schemas.openxmlformats.org/officeDocument/2006/relationships/hyperlink" Target="https://www.diodes.com/part/view/ZMR330Q" TargetMode="External"/><Relationship Id="rId_hyperlink_28" Type="http://schemas.openxmlformats.org/officeDocument/2006/relationships/hyperlink" Target="https://www.diodes.com/assets/Datasheets/ZMR-Q.pdf" TargetMode="External"/><Relationship Id="rId_hyperlink_29" Type="http://schemas.openxmlformats.org/officeDocument/2006/relationships/hyperlink" Target="https://www.diodes.com/part/view/ZMR500" TargetMode="External"/><Relationship Id="rId_hyperlink_30" Type="http://schemas.openxmlformats.org/officeDocument/2006/relationships/hyperlink" Target="https://www.diodes.com/assets/Datasheets/ZMRSERIES.pdf" TargetMode="External"/><Relationship Id="rId_hyperlink_31" Type="http://schemas.openxmlformats.org/officeDocument/2006/relationships/hyperlink" Target="https://www.diodes.com/part/view/ZMR500Q" TargetMode="External"/><Relationship Id="rId_hyperlink_32" Type="http://schemas.openxmlformats.org/officeDocument/2006/relationships/hyperlink" Target="https://www.diodes.com/assets/Datasheets/ZMR-Q.pdf" TargetMode="External"/><Relationship Id="rId_hyperlink_33" Type="http://schemas.openxmlformats.org/officeDocument/2006/relationships/hyperlink" Target="https://www.diodes.com/part/view/ZSR1000" TargetMode="External"/><Relationship Id="rId_hyperlink_34" Type="http://schemas.openxmlformats.org/officeDocument/2006/relationships/hyperlink" Target="https://www.diodes.com/assets/Datasheets/ZSR.pdf" TargetMode="External"/><Relationship Id="rId_hyperlink_35" Type="http://schemas.openxmlformats.org/officeDocument/2006/relationships/hyperlink" Target="https://www.diodes.com/part/view/ZSR1200" TargetMode="External"/><Relationship Id="rId_hyperlink_36" Type="http://schemas.openxmlformats.org/officeDocument/2006/relationships/hyperlink" Target="https://www.diodes.com/assets/Datasheets/ZSR.pdf" TargetMode="External"/><Relationship Id="rId_hyperlink_37" Type="http://schemas.openxmlformats.org/officeDocument/2006/relationships/hyperlink" Target="https://www.diodes.com/part/view/ZSR300" TargetMode="External"/><Relationship Id="rId_hyperlink_38" Type="http://schemas.openxmlformats.org/officeDocument/2006/relationships/hyperlink" Target="https://www.diodes.com/assets/Datasheets/ZSR.pdf" TargetMode="External"/><Relationship Id="rId_hyperlink_39" Type="http://schemas.openxmlformats.org/officeDocument/2006/relationships/hyperlink" Target="https://www.diodes.com/part/view/ZSR330" TargetMode="External"/><Relationship Id="rId_hyperlink_40" Type="http://schemas.openxmlformats.org/officeDocument/2006/relationships/hyperlink" Target="https://www.diodes.com/assets/Datasheets/ZSR.pdf" TargetMode="External"/><Relationship Id="rId_hyperlink_41" Type="http://schemas.openxmlformats.org/officeDocument/2006/relationships/hyperlink" Target="https://www.diodes.com/part/view/ZSR500" TargetMode="External"/><Relationship Id="rId_hyperlink_42" Type="http://schemas.openxmlformats.org/officeDocument/2006/relationships/hyperlink" Target="https://www.diodes.com/assets/Datasheets/ZSR.pdf" TargetMode="External"/><Relationship Id="rId_hyperlink_43" Type="http://schemas.openxmlformats.org/officeDocument/2006/relationships/hyperlink" Target="https://www.diodes.com/part/view/ZSR800" TargetMode="External"/><Relationship Id="rId_hyperlink_44" Type="http://schemas.openxmlformats.org/officeDocument/2006/relationships/hyperlink" Target="https://www.diodes.com/assets/Datasheets/ZSR.pdf" TargetMode="External"/><Relationship Id="rId_hyperlink_45" Type="http://schemas.openxmlformats.org/officeDocument/2006/relationships/hyperlink" Target="https://www.diodes.com/part/view/ZXTR1005K4" TargetMode="External"/><Relationship Id="rId_hyperlink_46" Type="http://schemas.openxmlformats.org/officeDocument/2006/relationships/hyperlink" Target="https://www.diodes.com/assets/Datasheets/ZXTR1005K4.pdf" TargetMode="External"/><Relationship Id="rId_hyperlink_47" Type="http://schemas.openxmlformats.org/officeDocument/2006/relationships/hyperlink" Target="https://www.diodes.com/part/view/ZXTR1005PD8" TargetMode="External"/><Relationship Id="rId_hyperlink_48" Type="http://schemas.openxmlformats.org/officeDocument/2006/relationships/hyperlink" Target="https://www.diodes.com/assets/Datasheets/ZXTR1005PD8.pdf" TargetMode="External"/><Relationship Id="rId_hyperlink_49" Type="http://schemas.openxmlformats.org/officeDocument/2006/relationships/hyperlink" Target="https://www.diodes.com/part/view/ZXTR1135PD8" TargetMode="External"/><Relationship Id="rId_hyperlink_50" Type="http://schemas.openxmlformats.org/officeDocument/2006/relationships/hyperlink" Target="https://www.diodes.com/assets/Datasheets/ZXTR1135PD8.pdf" TargetMode="External"/><Relationship Id="rId_hyperlink_51" Type="http://schemas.openxmlformats.org/officeDocument/2006/relationships/hyperlink" Target="https://www.diodes.com/part/view/ZXTR2005K" TargetMode="External"/><Relationship Id="rId_hyperlink_52" Type="http://schemas.openxmlformats.org/officeDocument/2006/relationships/hyperlink" Target="https://www.diodes.com/assets/Datasheets/ZXTR2005K.pdf" TargetMode="External"/><Relationship Id="rId_hyperlink_53" Type="http://schemas.openxmlformats.org/officeDocument/2006/relationships/hyperlink" Target="https://www.diodes.com/part/view/ZXTR2005P5" TargetMode="External"/><Relationship Id="rId_hyperlink_54" Type="http://schemas.openxmlformats.org/officeDocument/2006/relationships/hyperlink" Target="https://www.diodes.com/assets/Datasheets/ZXTR2005P5.pdf" TargetMode="External"/><Relationship Id="rId_hyperlink_55" Type="http://schemas.openxmlformats.org/officeDocument/2006/relationships/hyperlink" Target="https://www.diodes.com/part/view/ZXTR2005Z" TargetMode="External"/><Relationship Id="rId_hyperlink_56" Type="http://schemas.openxmlformats.org/officeDocument/2006/relationships/hyperlink" Target="https://www.diodes.com/assets/Datasheets/ZXTR2005Z.pdf" TargetMode="External"/><Relationship Id="rId_hyperlink_57" Type="http://schemas.openxmlformats.org/officeDocument/2006/relationships/hyperlink" Target="https://www.diodes.com/part/view/ZXTR2005ZQ" TargetMode="External"/><Relationship Id="rId_hyperlink_58" Type="http://schemas.openxmlformats.org/officeDocument/2006/relationships/hyperlink" Target="https://www.diodes.com/assets/Datasheets/ZXTR2005ZQ.pdf" TargetMode="External"/><Relationship Id="rId_hyperlink_59" Type="http://schemas.openxmlformats.org/officeDocument/2006/relationships/hyperlink" Target="https://www.diodes.com/part/view/ZXTR2008K" TargetMode="External"/><Relationship Id="rId_hyperlink_60" Type="http://schemas.openxmlformats.org/officeDocument/2006/relationships/hyperlink" Target="https://www.diodes.com/assets/Datasheets/ZXTR2008K.pdf" TargetMode="External"/><Relationship Id="rId_hyperlink_61" Type="http://schemas.openxmlformats.org/officeDocument/2006/relationships/hyperlink" Target="https://www.diodes.com/part/view/ZXTR2008P5" TargetMode="External"/><Relationship Id="rId_hyperlink_62" Type="http://schemas.openxmlformats.org/officeDocument/2006/relationships/hyperlink" Target="https://www.diodes.com/assets/Datasheets/ZXTR2008P5.pdf" TargetMode="External"/><Relationship Id="rId_hyperlink_63" Type="http://schemas.openxmlformats.org/officeDocument/2006/relationships/hyperlink" Target="https://www.diodes.com/part/view/ZXTR2008Z" TargetMode="External"/><Relationship Id="rId_hyperlink_64" Type="http://schemas.openxmlformats.org/officeDocument/2006/relationships/hyperlink" Target="https://www.diodes.com/assets/Datasheets/ZXTR2008Z.pdf" TargetMode="External"/><Relationship Id="rId_hyperlink_65" Type="http://schemas.openxmlformats.org/officeDocument/2006/relationships/hyperlink" Target="https://www.diodes.com/part/view/ZXTR2012FF" TargetMode="External"/><Relationship Id="rId_hyperlink_66" Type="http://schemas.openxmlformats.org/officeDocument/2006/relationships/hyperlink" Target="https://www.diodes.com/assets/Datasheets/ZXTR2012FF.pdf" TargetMode="External"/><Relationship Id="rId_hyperlink_67" Type="http://schemas.openxmlformats.org/officeDocument/2006/relationships/hyperlink" Target="https://www.diodes.com/part/view/ZXTR2012K" TargetMode="External"/><Relationship Id="rId_hyperlink_68" Type="http://schemas.openxmlformats.org/officeDocument/2006/relationships/hyperlink" Target="https://www.diodes.com/assets/Datasheets/ZXTR2012K.pdf" TargetMode="External"/><Relationship Id="rId_hyperlink_69" Type="http://schemas.openxmlformats.org/officeDocument/2006/relationships/hyperlink" Target="https://www.diodes.com/part/view/ZXTR2012P5" TargetMode="External"/><Relationship Id="rId_hyperlink_70" Type="http://schemas.openxmlformats.org/officeDocument/2006/relationships/hyperlink" Target="https://www.diodes.com/assets/Datasheets/ZXTR2012P5.pdf" TargetMode="External"/><Relationship Id="rId_hyperlink_71" Type="http://schemas.openxmlformats.org/officeDocument/2006/relationships/hyperlink" Target="https://www.diodes.com/part/view/ZXTR2012Z" TargetMode="External"/><Relationship Id="rId_hyperlink_72" Type="http://schemas.openxmlformats.org/officeDocument/2006/relationships/hyperlink" Target="https://www.diodes.com/assets/Datasheets/ZXTR2012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16.425" bestFit="true" customWidth="true" style="0"/>
    <col min="5" max="5" width="50.559" bestFit="true" customWidth="true" style="0"/>
    <col min="6" max="6" width="32.992" bestFit="true" customWidth="true" style="0"/>
    <col min="7" max="7" width="32.992" bestFit="true" customWidth="true" style="0"/>
    <col min="8" max="8" width="38.848" bestFit="true" customWidth="true" style="0"/>
    <col min="9" max="9" width="22.28" bestFit="true" customWidth="true" style="0"/>
    <col min="10" max="10" width="25.851" bestFit="true" customWidth="true" style="0"/>
    <col min="11" max="11" width="31.707" bestFit="true" customWidth="true" style="0"/>
    <col min="12" max="12" width="75.41" bestFit="true" customWidth="true" style="0"/>
    <col min="13" max="13" width="45.846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Dropout Voltage Typical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Typ @ 120hz (dB)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(Junction Temperature) (°C)</t>
          </r>
        </is>
      </c>
      <c r="M1" s="1" t="s">
        <v>12</v>
      </c>
    </row>
    <row r="2" spans="1:13">
      <c r="A2" t="str">
        <f>Hyperlink("https://www.diodes.com/part/view/AS7805A","AS7805A")</f>
        <v>AS7805A</v>
      </c>
      <c r="B2" t="str">
        <f>Hyperlink("https://www.diodes.com/assets/Datasheets/AS78XXA.pdf","AS7805A Datasheet")</f>
        <v>AS7805A Datasheet</v>
      </c>
      <c r="C2" t="s">
        <v>13</v>
      </c>
      <c r="D2" t="s">
        <v>14</v>
      </c>
      <c r="E2" t="s">
        <v>15</v>
      </c>
      <c r="F2">
        <v>2</v>
      </c>
      <c r="G2">
        <v>25</v>
      </c>
      <c r="H2">
        <v>1</v>
      </c>
      <c r="I2">
        <v>5</v>
      </c>
      <c r="K2">
        <v>3.2</v>
      </c>
      <c r="L2" t="s">
        <v>16</v>
      </c>
      <c r="M2" t="s">
        <v>17</v>
      </c>
    </row>
    <row r="3" spans="1:13">
      <c r="A3" t="str">
        <f>Hyperlink("https://www.diodes.com/part/view/AS7806A","AS7806A")</f>
        <v>AS7806A</v>
      </c>
      <c r="B3" t="str">
        <f>Hyperlink("https://www.diodes.com/assets/Datasheets/AS78XXA.pdf","AS7806A Datasheet")</f>
        <v>AS7806A Datasheet</v>
      </c>
      <c r="C3" t="s">
        <v>13</v>
      </c>
      <c r="D3" t="s">
        <v>14</v>
      </c>
      <c r="E3" t="s">
        <v>15</v>
      </c>
      <c r="F3">
        <v>2</v>
      </c>
      <c r="G3">
        <v>26</v>
      </c>
      <c r="H3">
        <v>1</v>
      </c>
      <c r="I3">
        <v>6</v>
      </c>
      <c r="K3">
        <v>3.2</v>
      </c>
      <c r="L3" t="s">
        <v>16</v>
      </c>
      <c r="M3" t="s">
        <v>17</v>
      </c>
    </row>
    <row r="4" spans="1:13">
      <c r="A4" t="str">
        <f>Hyperlink("https://www.diodes.com/part/view/AS7808A","AS7808A")</f>
        <v>AS7808A</v>
      </c>
      <c r="B4" t="str">
        <f>Hyperlink("https://www.diodes.com/assets/Datasheets/AS78XXA.pdf","AS7808A Datasheet")</f>
        <v>AS7808A Datasheet</v>
      </c>
      <c r="C4" t="s">
        <v>13</v>
      </c>
      <c r="D4" t="s">
        <v>14</v>
      </c>
      <c r="E4" t="s">
        <v>15</v>
      </c>
      <c r="F4">
        <v>2</v>
      </c>
      <c r="G4">
        <v>28</v>
      </c>
      <c r="H4">
        <v>1</v>
      </c>
      <c r="I4">
        <v>8</v>
      </c>
      <c r="K4">
        <v>3.2</v>
      </c>
      <c r="L4" t="s">
        <v>16</v>
      </c>
      <c r="M4" t="s">
        <v>17</v>
      </c>
    </row>
    <row r="5" spans="1:13">
      <c r="A5" t="str">
        <f>Hyperlink("https://www.diodes.com/part/view/AS7809A","AS7809A")</f>
        <v>AS7809A</v>
      </c>
      <c r="B5" t="str">
        <f>Hyperlink("https://www.diodes.com/assets/Datasheets/AS78XXA.pdf","AS7809A Datasheet")</f>
        <v>AS7809A Datasheet</v>
      </c>
      <c r="C5" t="s">
        <v>13</v>
      </c>
      <c r="D5" t="s">
        <v>14</v>
      </c>
      <c r="E5" t="s">
        <v>15</v>
      </c>
      <c r="F5">
        <v>2</v>
      </c>
      <c r="G5">
        <v>29</v>
      </c>
      <c r="H5">
        <v>1</v>
      </c>
      <c r="I5">
        <v>9</v>
      </c>
      <c r="K5">
        <v>3.2</v>
      </c>
      <c r="L5" t="s">
        <v>16</v>
      </c>
      <c r="M5" t="s">
        <v>17</v>
      </c>
    </row>
    <row r="6" spans="1:13">
      <c r="A6" t="str">
        <f>Hyperlink("https://www.diodes.com/part/view/AS7812A","AS7812A")</f>
        <v>AS7812A</v>
      </c>
      <c r="B6" t="str">
        <f>Hyperlink("https://www.diodes.com/assets/Datasheets/AS78XXA.pdf","AS7812A Datasheet")</f>
        <v>AS7812A Datasheet</v>
      </c>
      <c r="C6" t="s">
        <v>13</v>
      </c>
      <c r="D6" t="s">
        <v>14</v>
      </c>
      <c r="E6" t="s">
        <v>15</v>
      </c>
      <c r="F6">
        <v>2</v>
      </c>
      <c r="G6">
        <v>32</v>
      </c>
      <c r="H6">
        <v>1</v>
      </c>
      <c r="I6">
        <v>12</v>
      </c>
      <c r="K6">
        <v>3.4</v>
      </c>
      <c r="L6" t="s">
        <v>18</v>
      </c>
      <c r="M6" t="s">
        <v>17</v>
      </c>
    </row>
    <row r="7" spans="1:13">
      <c r="A7" t="str">
        <f>Hyperlink("https://www.diodes.com/part/view/AS7815A","AS7815A")</f>
        <v>AS7815A</v>
      </c>
      <c r="B7" t="str">
        <f>Hyperlink("https://www.diodes.com/assets/Datasheets/AS78XXA.pdf","AS7815A Datasheet")</f>
        <v>AS7815A Datasheet</v>
      </c>
      <c r="C7" t="s">
        <v>13</v>
      </c>
      <c r="D7" t="s">
        <v>14</v>
      </c>
      <c r="E7" t="s">
        <v>15</v>
      </c>
      <c r="F7">
        <v>2</v>
      </c>
      <c r="G7">
        <v>32</v>
      </c>
      <c r="H7">
        <v>1</v>
      </c>
      <c r="I7">
        <v>15</v>
      </c>
      <c r="K7">
        <v>3.4</v>
      </c>
      <c r="L7" t="s">
        <v>18</v>
      </c>
      <c r="M7" t="s">
        <v>17</v>
      </c>
    </row>
    <row r="8" spans="1:13">
      <c r="A8" t="str">
        <f>Hyperlink("https://www.diodes.com/part/view/AS7818A","AS7818A")</f>
        <v>AS7818A</v>
      </c>
      <c r="B8" t="str">
        <f>Hyperlink("https://www.diodes.com/assets/Datasheets/AS78XXA.pdf","AS7818A Datasheet")</f>
        <v>AS7818A Datasheet</v>
      </c>
      <c r="C8" t="s">
        <v>13</v>
      </c>
      <c r="D8" t="s">
        <v>14</v>
      </c>
      <c r="E8" t="s">
        <v>15</v>
      </c>
      <c r="F8">
        <v>2</v>
      </c>
      <c r="G8">
        <v>32</v>
      </c>
      <c r="H8">
        <v>1</v>
      </c>
      <c r="I8">
        <v>18</v>
      </c>
      <c r="K8">
        <v>3.6</v>
      </c>
      <c r="L8" t="s">
        <v>18</v>
      </c>
      <c r="M8" t="s">
        <v>17</v>
      </c>
    </row>
    <row r="9" spans="1:13">
      <c r="A9" t="str">
        <f>Hyperlink("https://www.diodes.com/part/view/AS78L05","AS78L05")</f>
        <v>AS78L05</v>
      </c>
      <c r="B9" t="str">
        <f>Hyperlink("https://www.diodes.com/assets/Datasheets/AS78Lxx.pdf","AS78L05 Datasheet")</f>
        <v>AS78L05 Datasheet</v>
      </c>
      <c r="C9" t="s">
        <v>19</v>
      </c>
      <c r="D9" t="s">
        <v>14</v>
      </c>
      <c r="E9" t="s">
        <v>15</v>
      </c>
      <c r="F9">
        <v>1.7</v>
      </c>
      <c r="G9">
        <v>30</v>
      </c>
      <c r="H9">
        <v>0.1</v>
      </c>
      <c r="I9">
        <v>5</v>
      </c>
      <c r="K9">
        <v>3</v>
      </c>
      <c r="L9" t="s">
        <v>16</v>
      </c>
      <c r="M9" t="s">
        <v>20</v>
      </c>
    </row>
    <row r="10" spans="1:13">
      <c r="A10" t="str">
        <f>Hyperlink("https://www.diodes.com/part/view/AS78L12","AS78L12")</f>
        <v>AS78L12</v>
      </c>
      <c r="B10" t="str">
        <f>Hyperlink("https://www.diodes.com/assets/Datasheets/AS78Lxx.pdf","AS78L12 Datasheet")</f>
        <v>AS78L12 Datasheet</v>
      </c>
      <c r="C10" t="s">
        <v>19</v>
      </c>
      <c r="D10" t="s">
        <v>14</v>
      </c>
      <c r="E10" t="s">
        <v>15</v>
      </c>
      <c r="F10">
        <v>1.7</v>
      </c>
      <c r="G10">
        <v>36</v>
      </c>
      <c r="H10">
        <v>0.1</v>
      </c>
      <c r="I10">
        <v>12</v>
      </c>
      <c r="K10">
        <v>3</v>
      </c>
      <c r="L10" t="s">
        <v>16</v>
      </c>
      <c r="M10" t="s">
        <v>20</v>
      </c>
    </row>
    <row r="11" spans="1:13">
      <c r="A11" t="str">
        <f>Hyperlink("https://www.diodes.com/part/view/AS78L15","AS78L15")</f>
        <v>AS78L15</v>
      </c>
      <c r="B11" t="str">
        <f>Hyperlink("https://www.diodes.com/assets/Datasheets/AS78Lxx.pdf","AS78L15 Datasheet")</f>
        <v>AS78L15 Datasheet</v>
      </c>
      <c r="C11" t="s">
        <v>19</v>
      </c>
      <c r="D11" t="s">
        <v>14</v>
      </c>
      <c r="E11" t="s">
        <v>15</v>
      </c>
      <c r="F11">
        <v>1.7</v>
      </c>
      <c r="G11">
        <v>36</v>
      </c>
      <c r="H11">
        <v>0.1</v>
      </c>
      <c r="I11">
        <v>15</v>
      </c>
      <c r="K11">
        <v>3</v>
      </c>
      <c r="L11" t="s">
        <v>16</v>
      </c>
      <c r="M11" t="s">
        <v>20</v>
      </c>
    </row>
    <row r="12" spans="1:13">
      <c r="A12" t="str">
        <f>Hyperlink("https://www.diodes.com/part/view/ZMR250","ZMR250")</f>
        <v>ZMR250</v>
      </c>
      <c r="B12" t="str">
        <f>Hyperlink("https://www.diodes.com/assets/Datasheets/ZMRSERIES.pdf","ZMR250 Datasheet")</f>
        <v>ZMR250 Datasheet</v>
      </c>
      <c r="C12" t="s">
        <v>21</v>
      </c>
      <c r="D12" t="s">
        <v>14</v>
      </c>
      <c r="E12" t="s">
        <v>15</v>
      </c>
      <c r="F12">
        <v>1.4</v>
      </c>
      <c r="G12">
        <v>22.5</v>
      </c>
      <c r="H12">
        <v>0.05</v>
      </c>
      <c r="I12">
        <v>2.5</v>
      </c>
      <c r="K12">
        <v>0.04</v>
      </c>
      <c r="L12" t="s">
        <v>22</v>
      </c>
      <c r="M12" t="s">
        <v>23</v>
      </c>
    </row>
    <row r="13" spans="1:13">
      <c r="A13" t="str">
        <f>Hyperlink("https://www.diodes.com/part/view/ZMR250Q","ZMR250Q")</f>
        <v>ZMR250Q</v>
      </c>
      <c r="B13" t="str">
        <f>Hyperlink("https://www.diodes.com/assets/Datasheets/ZMR-Q.pdf","ZMR250Q Datasheet")</f>
        <v>ZMR250Q Datasheet</v>
      </c>
      <c r="C13" t="s">
        <v>24</v>
      </c>
      <c r="D13" t="s">
        <v>25</v>
      </c>
      <c r="E13" t="s">
        <v>26</v>
      </c>
      <c r="F13">
        <v>1.4</v>
      </c>
      <c r="G13">
        <v>22.5</v>
      </c>
      <c r="H13">
        <v>0.05</v>
      </c>
      <c r="I13">
        <v>2.5</v>
      </c>
      <c r="K13">
        <v>0.04</v>
      </c>
      <c r="L13" t="s">
        <v>22</v>
      </c>
      <c r="M13" t="s">
        <v>23</v>
      </c>
    </row>
    <row r="14" spans="1:13">
      <c r="A14" t="str">
        <f>Hyperlink("https://www.diodes.com/part/view/ZMR330","ZMR330")</f>
        <v>ZMR330</v>
      </c>
      <c r="B14" t="str">
        <f>Hyperlink("https://www.diodes.com/assets/Datasheets/ZMRSERIES.pdf","ZMR330 Datasheet")</f>
        <v>ZMR330 Datasheet</v>
      </c>
      <c r="C14" t="s">
        <v>27</v>
      </c>
      <c r="D14" t="s">
        <v>14</v>
      </c>
      <c r="E14" t="s">
        <v>15</v>
      </c>
      <c r="F14">
        <v>1.44</v>
      </c>
      <c r="G14">
        <v>24</v>
      </c>
      <c r="H14">
        <v>0.05</v>
      </c>
      <c r="I14">
        <v>3.3</v>
      </c>
      <c r="K14">
        <v>0.17</v>
      </c>
      <c r="L14" t="s">
        <v>22</v>
      </c>
      <c r="M14" t="s">
        <v>23</v>
      </c>
    </row>
    <row r="15" spans="1:13">
      <c r="A15" t="str">
        <f>Hyperlink("https://www.diodes.com/part/view/ZMR330Q","ZMR330Q")</f>
        <v>ZMR330Q</v>
      </c>
      <c r="B15" t="str">
        <f>Hyperlink("https://www.diodes.com/assets/Datasheets/ZMR-Q.pdf","ZMR330Q Datasheet")</f>
        <v>ZMR330Q Datasheet</v>
      </c>
      <c r="C15" t="s">
        <v>28</v>
      </c>
      <c r="D15" t="s">
        <v>25</v>
      </c>
      <c r="E15" t="s">
        <v>26</v>
      </c>
      <c r="F15">
        <v>1.44</v>
      </c>
      <c r="G15">
        <v>24</v>
      </c>
      <c r="H15">
        <v>0.05</v>
      </c>
      <c r="I15">
        <v>3.3</v>
      </c>
      <c r="K15">
        <v>0.17</v>
      </c>
      <c r="L15" t="s">
        <v>22</v>
      </c>
      <c r="M15" t="s">
        <v>23</v>
      </c>
    </row>
    <row r="16" spans="1:13">
      <c r="A16" t="str">
        <f>Hyperlink("https://www.diodes.com/part/view/ZMR500","ZMR500")</f>
        <v>ZMR500</v>
      </c>
      <c r="B16" t="str">
        <f>Hyperlink("https://www.diodes.com/assets/Datasheets/ZMRSERIES.pdf","ZMR500 Datasheet")</f>
        <v>ZMR500 Datasheet</v>
      </c>
      <c r="C16" t="s">
        <v>29</v>
      </c>
      <c r="D16" t="s">
        <v>14</v>
      </c>
      <c r="E16" t="s">
        <v>15</v>
      </c>
      <c r="F16">
        <v>1.2</v>
      </c>
      <c r="G16">
        <v>25</v>
      </c>
      <c r="H16">
        <v>0.05</v>
      </c>
      <c r="I16">
        <v>5</v>
      </c>
      <c r="K16">
        <v>0.07</v>
      </c>
      <c r="L16" t="s">
        <v>22</v>
      </c>
      <c r="M16" t="s">
        <v>23</v>
      </c>
    </row>
    <row r="17" spans="1:13">
      <c r="A17" t="str">
        <f>Hyperlink("https://www.diodes.com/part/view/ZMR500Q","ZMR500Q")</f>
        <v>ZMR500Q</v>
      </c>
      <c r="B17" t="str">
        <f>Hyperlink("https://www.diodes.com/assets/Datasheets/ZMR-Q.pdf","ZMR500Q Datasheet")</f>
        <v>ZMR500Q Datasheet</v>
      </c>
      <c r="C17" t="s">
        <v>30</v>
      </c>
      <c r="D17" t="s">
        <v>25</v>
      </c>
      <c r="E17" t="s">
        <v>26</v>
      </c>
      <c r="F17">
        <v>1.2</v>
      </c>
      <c r="G17">
        <v>25</v>
      </c>
      <c r="H17">
        <v>0.05</v>
      </c>
      <c r="I17">
        <v>5</v>
      </c>
      <c r="K17">
        <v>0.07</v>
      </c>
      <c r="L17" t="s">
        <v>22</v>
      </c>
      <c r="M17" t="s">
        <v>23</v>
      </c>
    </row>
    <row r="18" spans="1:13">
      <c r="A18" t="str">
        <f>Hyperlink("https://www.diodes.com/part/view/ZSR1000","ZSR1000")</f>
        <v>ZSR1000</v>
      </c>
      <c r="B18" t="str">
        <f>Hyperlink("https://www.diodes.com/assets/Datasheets/ZSR.pdf","ZSR1000 Datasheet")</f>
        <v>ZSR1000 Datasheet</v>
      </c>
      <c r="C18" t="s">
        <v>31</v>
      </c>
      <c r="D18" t="s">
        <v>14</v>
      </c>
      <c r="E18" t="s">
        <v>15</v>
      </c>
      <c r="F18">
        <v>1.7</v>
      </c>
      <c r="G18">
        <v>20</v>
      </c>
      <c r="H18">
        <v>0.2</v>
      </c>
      <c r="I18">
        <v>10</v>
      </c>
      <c r="K18">
        <v>0.35</v>
      </c>
      <c r="L18" t="s">
        <v>22</v>
      </c>
      <c r="M18" t="s">
        <v>32</v>
      </c>
    </row>
    <row r="19" spans="1:13">
      <c r="A19" t="str">
        <f>Hyperlink("https://www.diodes.com/part/view/ZSR1200","ZSR1200")</f>
        <v>ZSR1200</v>
      </c>
      <c r="B19" t="str">
        <f>Hyperlink("https://www.diodes.com/assets/Datasheets/ZSR.pdf","ZSR1200 Datasheet")</f>
        <v>ZSR1200 Datasheet</v>
      </c>
      <c r="C19" t="s">
        <v>33</v>
      </c>
      <c r="D19" t="s">
        <v>14</v>
      </c>
      <c r="E19" t="s">
        <v>15</v>
      </c>
      <c r="F19">
        <v>1.7</v>
      </c>
      <c r="G19">
        <v>20</v>
      </c>
      <c r="H19">
        <v>0.2</v>
      </c>
      <c r="I19">
        <v>12</v>
      </c>
      <c r="K19">
        <v>0.35</v>
      </c>
      <c r="L19" t="s">
        <v>22</v>
      </c>
      <c r="M19" t="s">
        <v>32</v>
      </c>
    </row>
    <row r="20" spans="1:13">
      <c r="A20" t="str">
        <f>Hyperlink("https://www.diodes.com/part/view/ZSR300","ZSR300")</f>
        <v>ZSR300</v>
      </c>
      <c r="B20" t="str">
        <f>Hyperlink("https://www.diodes.com/assets/Datasheets/ZSR.pdf","ZSR300 Datasheet")</f>
        <v>ZSR300 Datasheet</v>
      </c>
      <c r="C20" t="s">
        <v>34</v>
      </c>
      <c r="D20" t="s">
        <v>14</v>
      </c>
      <c r="E20" t="s">
        <v>15</v>
      </c>
      <c r="F20">
        <v>1.7</v>
      </c>
      <c r="G20">
        <v>20</v>
      </c>
      <c r="H20">
        <v>0.2</v>
      </c>
      <c r="I20">
        <v>3</v>
      </c>
      <c r="K20">
        <v>0.35</v>
      </c>
      <c r="L20" t="s">
        <v>22</v>
      </c>
      <c r="M20" t="s">
        <v>32</v>
      </c>
    </row>
    <row r="21" spans="1:13">
      <c r="A21" t="str">
        <f>Hyperlink("https://www.diodes.com/part/view/ZSR330","ZSR330")</f>
        <v>ZSR330</v>
      </c>
      <c r="B21" t="str">
        <f>Hyperlink("https://www.diodes.com/assets/Datasheets/ZSR.pdf","ZSR330 Datasheet")</f>
        <v>ZSR330 Datasheet</v>
      </c>
      <c r="C21" t="s">
        <v>35</v>
      </c>
      <c r="D21" t="s">
        <v>14</v>
      </c>
      <c r="E21" t="s">
        <v>15</v>
      </c>
      <c r="F21">
        <v>1.44</v>
      </c>
      <c r="G21">
        <v>20</v>
      </c>
      <c r="H21">
        <v>0.2</v>
      </c>
      <c r="I21">
        <v>3.3</v>
      </c>
      <c r="K21">
        <v>0.35</v>
      </c>
      <c r="L21" t="s">
        <v>22</v>
      </c>
      <c r="M21" t="s">
        <v>32</v>
      </c>
    </row>
    <row r="22" spans="1:13">
      <c r="A22" t="str">
        <f>Hyperlink("https://www.diodes.com/part/view/ZSR500","ZSR500")</f>
        <v>ZSR500</v>
      </c>
      <c r="B22" t="str">
        <f>Hyperlink("https://www.diodes.com/assets/Datasheets/ZSR.pdf","ZSR500 Datasheet")</f>
        <v>ZSR500 Datasheet</v>
      </c>
      <c r="C22" t="s">
        <v>36</v>
      </c>
      <c r="D22" t="s">
        <v>14</v>
      </c>
      <c r="E22" t="s">
        <v>15</v>
      </c>
      <c r="F22">
        <v>1.2</v>
      </c>
      <c r="G22">
        <v>20</v>
      </c>
      <c r="H22">
        <v>0.2</v>
      </c>
      <c r="I22">
        <v>5</v>
      </c>
      <c r="K22">
        <v>0.35</v>
      </c>
      <c r="L22" t="s">
        <v>22</v>
      </c>
      <c r="M22" t="s">
        <v>32</v>
      </c>
    </row>
    <row r="23" spans="1:13">
      <c r="A23" t="str">
        <f>Hyperlink("https://www.diodes.com/part/view/ZSR800","ZSR800")</f>
        <v>ZSR800</v>
      </c>
      <c r="B23" t="str">
        <f>Hyperlink("https://www.diodes.com/assets/Datasheets/ZSR.pdf","ZSR800 Datasheet")</f>
        <v>ZSR800 Datasheet</v>
      </c>
      <c r="C23" t="s">
        <v>37</v>
      </c>
      <c r="D23" t="s">
        <v>14</v>
      </c>
      <c r="E23" t="s">
        <v>15</v>
      </c>
      <c r="F23">
        <v>1.7</v>
      </c>
      <c r="G23">
        <v>20</v>
      </c>
      <c r="H23">
        <v>0.2</v>
      </c>
      <c r="I23">
        <v>8</v>
      </c>
      <c r="K23">
        <v>0.35</v>
      </c>
      <c r="L23" t="s">
        <v>22</v>
      </c>
      <c r="M23" t="s">
        <v>32</v>
      </c>
    </row>
    <row r="24" spans="1:13">
      <c r="A24" t="str">
        <f>Hyperlink("https://www.diodes.com/part/view/ZXTR1005K4","ZXTR1005K4")</f>
        <v>ZXTR1005K4</v>
      </c>
      <c r="B24" t="str">
        <f>Hyperlink("https://www.diodes.com/assets/Datasheets/ZXTR1005K4.pdf","ZXTR1005K4 Datasheet")</f>
        <v>ZXTR1005K4 Datasheet</v>
      </c>
      <c r="C24" t="s">
        <v>38</v>
      </c>
      <c r="D24" t="s">
        <v>14</v>
      </c>
      <c r="E24" t="s">
        <v>15</v>
      </c>
      <c r="F24">
        <v>5</v>
      </c>
      <c r="G24">
        <v>100</v>
      </c>
      <c r="H24">
        <v>0.05</v>
      </c>
      <c r="I24">
        <v>5</v>
      </c>
      <c r="J24">
        <v>57</v>
      </c>
      <c r="K24">
        <v>0.3</v>
      </c>
      <c r="L24" t="s">
        <v>16</v>
      </c>
      <c r="M24" t="s">
        <v>39</v>
      </c>
    </row>
    <row r="25" spans="1:13">
      <c r="A25" t="str">
        <f>Hyperlink("https://www.diodes.com/part/view/ZXTR1005PD8","ZXTR1005PD8")</f>
        <v>ZXTR1005PD8</v>
      </c>
      <c r="B25" t="str">
        <f>Hyperlink("https://www.diodes.com/assets/Datasheets/ZXTR1005PD8.pdf","ZXTR1005PD8 Datasheet")</f>
        <v>ZXTR1005PD8 Datasheet</v>
      </c>
      <c r="C25" t="s">
        <v>38</v>
      </c>
      <c r="D25" t="s">
        <v>14</v>
      </c>
      <c r="E25" t="s">
        <v>15</v>
      </c>
      <c r="F25">
        <v>5</v>
      </c>
      <c r="G25">
        <v>100</v>
      </c>
      <c r="H25">
        <v>0.05</v>
      </c>
      <c r="I25">
        <v>5</v>
      </c>
      <c r="J25">
        <v>45</v>
      </c>
      <c r="K25">
        <v>0.3</v>
      </c>
      <c r="L25" t="s">
        <v>16</v>
      </c>
      <c r="M25" t="s">
        <v>40</v>
      </c>
    </row>
    <row r="26" spans="1:13">
      <c r="A26" t="str">
        <f>Hyperlink("https://www.diodes.com/part/view/ZXTR1135PD8","ZXTR1135PD8")</f>
        <v>ZXTR1135PD8</v>
      </c>
      <c r="B26" t="str">
        <f>Hyperlink("https://www.diodes.com/assets/Datasheets/ZXTR1135PD8.pdf","ZXTR1135PD8 Datasheet")</f>
        <v>ZXTR1135PD8 Datasheet</v>
      </c>
      <c r="D26" t="s">
        <v>14</v>
      </c>
      <c r="E26" t="s">
        <v>15</v>
      </c>
      <c r="F26">
        <v>5</v>
      </c>
      <c r="G26">
        <v>100</v>
      </c>
      <c r="H26" t="s">
        <v>41</v>
      </c>
      <c r="I26" t="s">
        <v>42</v>
      </c>
      <c r="J26">
        <v>45</v>
      </c>
      <c r="K26">
        <v>0.3</v>
      </c>
      <c r="L26" t="s">
        <v>16</v>
      </c>
      <c r="M26" t="s">
        <v>43</v>
      </c>
    </row>
    <row r="27" spans="1:13">
      <c r="A27" t="str">
        <f>Hyperlink("https://www.diodes.com/part/view/ZXTR2005K","ZXTR2005K")</f>
        <v>ZXTR2005K</v>
      </c>
      <c r="B27" t="str">
        <f>Hyperlink("https://www.diodes.com/assets/Datasheets/ZXTR2005K.pdf","ZXTR2005K Datasheet")</f>
        <v>ZXTR2005K Datasheet</v>
      </c>
      <c r="C27" t="s">
        <v>44</v>
      </c>
      <c r="D27" t="s">
        <v>25</v>
      </c>
      <c r="E27" t="s">
        <v>15</v>
      </c>
      <c r="G27">
        <v>100</v>
      </c>
      <c r="H27">
        <v>0.05</v>
      </c>
      <c r="I27">
        <v>5</v>
      </c>
      <c r="J27">
        <v>45</v>
      </c>
      <c r="K27">
        <v>0.27</v>
      </c>
      <c r="L27" t="s">
        <v>16</v>
      </c>
      <c r="M27" t="s">
        <v>43</v>
      </c>
    </row>
    <row r="28" spans="1:13">
      <c r="A28" t="str">
        <f>Hyperlink("https://www.diodes.com/part/view/ZXTR2005P5","ZXTR2005P5")</f>
        <v>ZXTR2005P5</v>
      </c>
      <c r="B28" t="str">
        <f>Hyperlink("https://www.diodes.com/assets/Datasheets/ZXTR2005P5.pdf","ZXTR2005P5 Datasheet")</f>
        <v>ZXTR2005P5 Datasheet</v>
      </c>
      <c r="C28" t="s">
        <v>44</v>
      </c>
      <c r="D28" t="s">
        <v>25</v>
      </c>
      <c r="E28" t="s">
        <v>15</v>
      </c>
      <c r="F28">
        <v>4</v>
      </c>
      <c r="G28">
        <v>100</v>
      </c>
      <c r="H28">
        <v>0.04</v>
      </c>
      <c r="I28">
        <v>5</v>
      </c>
      <c r="J28">
        <v>38</v>
      </c>
      <c r="K28">
        <v>0.27</v>
      </c>
      <c r="L28" t="s">
        <v>16</v>
      </c>
      <c r="M28" t="s">
        <v>45</v>
      </c>
    </row>
    <row r="29" spans="1:13">
      <c r="A29" t="str">
        <f>Hyperlink("https://www.diodes.com/part/view/ZXTR2005Z","ZXTR2005Z")</f>
        <v>ZXTR2005Z</v>
      </c>
      <c r="B29" t="str">
        <f>Hyperlink("https://www.diodes.com/assets/Datasheets/ZXTR2005Z.pdf","ZXTR2005Z Datasheet")</f>
        <v>ZXTR2005Z Datasheet</v>
      </c>
      <c r="C29" t="s">
        <v>44</v>
      </c>
      <c r="D29" t="s">
        <v>25</v>
      </c>
      <c r="E29" t="s">
        <v>15</v>
      </c>
      <c r="F29">
        <v>3</v>
      </c>
      <c r="G29">
        <v>100</v>
      </c>
      <c r="H29">
        <v>0.03</v>
      </c>
      <c r="I29">
        <v>5</v>
      </c>
      <c r="J29">
        <v>45</v>
      </c>
      <c r="K29">
        <v>0.27</v>
      </c>
      <c r="L29" t="s">
        <v>16</v>
      </c>
      <c r="M29" t="s">
        <v>40</v>
      </c>
    </row>
    <row r="30" spans="1:13">
      <c r="A30" t="str">
        <f>Hyperlink("https://www.diodes.com/part/view/ZXTR2005ZQ","ZXTR2005ZQ")</f>
        <v>ZXTR2005ZQ</v>
      </c>
      <c r="B30" t="str">
        <f>Hyperlink("https://www.diodes.com/assets/Datasheets/ZXTR2005ZQ.pdf","ZXTR2005ZQ Datasheet")</f>
        <v>ZXTR2005ZQ Datasheet</v>
      </c>
      <c r="C30" t="s">
        <v>44</v>
      </c>
      <c r="D30" t="s">
        <v>25</v>
      </c>
      <c r="E30" t="s">
        <v>26</v>
      </c>
      <c r="G30">
        <v>100</v>
      </c>
      <c r="H30">
        <v>0.03</v>
      </c>
      <c r="I30">
        <v>5</v>
      </c>
      <c r="J30">
        <v>45</v>
      </c>
      <c r="K30">
        <v>0.27</v>
      </c>
      <c r="L30" t="s">
        <v>16</v>
      </c>
      <c r="M30" t="s">
        <v>43</v>
      </c>
    </row>
    <row r="31" spans="1:13">
      <c r="A31" t="str">
        <f>Hyperlink("https://www.diodes.com/part/view/ZXTR2008K","ZXTR2008K")</f>
        <v>ZXTR2008K</v>
      </c>
      <c r="B31" t="str">
        <f>Hyperlink("https://www.diodes.com/assets/Datasheets/ZXTR2008K.pdf","ZXTR2008K Datasheet")</f>
        <v>ZXTR2008K Datasheet</v>
      </c>
      <c r="C31" t="s">
        <v>46</v>
      </c>
      <c r="D31" t="s">
        <v>25</v>
      </c>
      <c r="E31" t="s">
        <v>15</v>
      </c>
      <c r="G31">
        <v>100</v>
      </c>
      <c r="H31">
        <v>0.05</v>
      </c>
      <c r="I31">
        <v>8</v>
      </c>
      <c r="J31">
        <v>57</v>
      </c>
      <c r="K31">
        <v>0.27</v>
      </c>
      <c r="M31" t="s">
        <v>39</v>
      </c>
    </row>
    <row r="32" spans="1:13">
      <c r="A32" t="str">
        <f>Hyperlink("https://www.diodes.com/part/view/ZXTR2008P5","ZXTR2008P5")</f>
        <v>ZXTR2008P5</v>
      </c>
      <c r="B32" t="str">
        <f>Hyperlink("https://www.diodes.com/assets/Datasheets/ZXTR2008P5.pdf","ZXTR2008P5 Datasheet")</f>
        <v>ZXTR2008P5 Datasheet</v>
      </c>
      <c r="C32" t="s">
        <v>46</v>
      </c>
      <c r="D32" t="s">
        <v>25</v>
      </c>
      <c r="E32" t="s">
        <v>15</v>
      </c>
      <c r="G32">
        <v>100</v>
      </c>
      <c r="H32">
        <v>0.04</v>
      </c>
      <c r="I32">
        <v>8</v>
      </c>
      <c r="J32">
        <v>45</v>
      </c>
      <c r="K32">
        <v>0.27</v>
      </c>
      <c r="M32" t="s">
        <v>40</v>
      </c>
    </row>
    <row r="33" spans="1:13">
      <c r="A33" t="str">
        <f>Hyperlink("https://www.diodes.com/part/view/ZXTR2008Z","ZXTR2008Z")</f>
        <v>ZXTR2008Z</v>
      </c>
      <c r="B33" t="str">
        <f>Hyperlink("https://www.diodes.com/assets/Datasheets/ZXTR2008Z.pdf","ZXTR2008Z Datasheet")</f>
        <v>ZXTR2008Z Datasheet</v>
      </c>
      <c r="C33" t="s">
        <v>46</v>
      </c>
      <c r="D33" t="s">
        <v>25</v>
      </c>
      <c r="E33" t="s">
        <v>15</v>
      </c>
      <c r="G33">
        <v>100</v>
      </c>
      <c r="H33">
        <v>0.03</v>
      </c>
      <c r="I33">
        <v>8</v>
      </c>
      <c r="J33">
        <v>45</v>
      </c>
      <c r="K33">
        <v>0.27</v>
      </c>
      <c r="M33" t="s">
        <v>43</v>
      </c>
    </row>
    <row r="34" spans="1:13">
      <c r="A34" t="str">
        <f>Hyperlink("https://www.diodes.com/part/view/ZXTR2012FF","ZXTR2012FF")</f>
        <v>ZXTR2012FF</v>
      </c>
      <c r="B34" t="str">
        <f>Hyperlink("https://www.diodes.com/assets/Datasheets/ZXTR2012FF.pdf","ZXTR2012FF Datasheet")</f>
        <v>ZXTR2012FF Datasheet</v>
      </c>
      <c r="C34" t="s">
        <v>47</v>
      </c>
      <c r="D34" t="s">
        <v>14</v>
      </c>
      <c r="E34" t="s">
        <v>15</v>
      </c>
      <c r="G34">
        <v>100</v>
      </c>
      <c r="H34">
        <v>36</v>
      </c>
      <c r="I34">
        <v>12</v>
      </c>
      <c r="J34">
        <v>38</v>
      </c>
      <c r="K34">
        <v>0.24</v>
      </c>
      <c r="M34" t="s">
        <v>40</v>
      </c>
    </row>
    <row r="35" spans="1:13">
      <c r="A35" t="str">
        <f>Hyperlink("https://www.diodes.com/part/view/ZXTR2012K","ZXTR2012K")</f>
        <v>ZXTR2012K</v>
      </c>
      <c r="B35" t="str">
        <f>Hyperlink("https://www.diodes.com/assets/Datasheets/ZXTR2012K.pdf","ZXTR2012K Datasheet")</f>
        <v>ZXTR2012K Datasheet</v>
      </c>
      <c r="C35" t="s">
        <v>48</v>
      </c>
      <c r="D35" t="s">
        <v>25</v>
      </c>
      <c r="E35" t="s">
        <v>15</v>
      </c>
      <c r="G35">
        <v>100</v>
      </c>
      <c r="H35">
        <v>0.05</v>
      </c>
      <c r="I35">
        <v>12</v>
      </c>
      <c r="J35">
        <v>38</v>
      </c>
      <c r="K35">
        <v>0.24</v>
      </c>
      <c r="M35" t="s">
        <v>45</v>
      </c>
    </row>
    <row r="36" spans="1:13">
      <c r="A36" t="str">
        <f>Hyperlink("https://www.diodes.com/part/view/ZXTR2012P5","ZXTR2012P5")</f>
        <v>ZXTR2012P5</v>
      </c>
      <c r="B36" t="str">
        <f>Hyperlink("https://www.diodes.com/assets/Datasheets/ZXTR2012P5.pdf","ZXTR2012P5 Datasheet")</f>
        <v>ZXTR2012P5 Datasheet</v>
      </c>
      <c r="C36" t="s">
        <v>48</v>
      </c>
      <c r="D36" t="s">
        <v>25</v>
      </c>
      <c r="E36" t="s">
        <v>15</v>
      </c>
      <c r="G36">
        <v>100</v>
      </c>
      <c r="H36">
        <v>0.04</v>
      </c>
      <c r="I36">
        <v>12</v>
      </c>
      <c r="J36">
        <v>45</v>
      </c>
      <c r="K36">
        <v>0.24</v>
      </c>
      <c r="M36" t="s">
        <v>49</v>
      </c>
    </row>
    <row r="37" spans="1:13">
      <c r="A37" t="str">
        <f>Hyperlink("https://www.diodes.com/part/view/ZXTR2012Z","ZXTR2012Z")</f>
        <v>ZXTR2012Z</v>
      </c>
      <c r="B37" t="str">
        <f>Hyperlink("https://www.diodes.com/assets/Datasheets/ZXTR2012Z.pdf","ZXTR2012Z Datasheet")</f>
        <v>ZXTR2012Z Datasheet</v>
      </c>
      <c r="C37" t="s">
        <v>48</v>
      </c>
      <c r="D37" t="s">
        <v>25</v>
      </c>
      <c r="E37" t="s">
        <v>15</v>
      </c>
      <c r="G37">
        <v>100</v>
      </c>
      <c r="H37">
        <v>0.03</v>
      </c>
      <c r="I37">
        <v>12</v>
      </c>
      <c r="J37">
        <v>45</v>
      </c>
      <c r="K37">
        <v>0.24</v>
      </c>
      <c r="M37" t="s">
        <v>45</v>
      </c>
    </row>
  </sheetData>
  <hyperlinks>
    <hyperlink ref="A2" r:id="rId_hyperlink_1" tooltip="AS7805A" display="AS7805A"/>
    <hyperlink ref="B2" r:id="rId_hyperlink_2" tooltip="AS7805A Datasheet" display="AS7805A Datasheet"/>
    <hyperlink ref="A3" r:id="rId_hyperlink_3" tooltip="AS7806A" display="AS7806A"/>
    <hyperlink ref="B3" r:id="rId_hyperlink_4" tooltip="AS7806A Datasheet" display="AS7806A Datasheet"/>
    <hyperlink ref="A4" r:id="rId_hyperlink_5" tooltip="AS7808A" display="AS7808A"/>
    <hyperlink ref="B4" r:id="rId_hyperlink_6" tooltip="AS7808A Datasheet" display="AS7808A Datasheet"/>
    <hyperlink ref="A5" r:id="rId_hyperlink_7" tooltip="AS7809A" display="AS7809A"/>
    <hyperlink ref="B5" r:id="rId_hyperlink_8" tooltip="AS7809A Datasheet" display="AS7809A Datasheet"/>
    <hyperlink ref="A6" r:id="rId_hyperlink_9" tooltip="AS7812A" display="AS7812A"/>
    <hyperlink ref="B6" r:id="rId_hyperlink_10" tooltip="AS7812A Datasheet" display="AS7812A Datasheet"/>
    <hyperlink ref="A7" r:id="rId_hyperlink_11" tooltip="AS7815A" display="AS7815A"/>
    <hyperlink ref="B7" r:id="rId_hyperlink_12" tooltip="AS7815A Datasheet" display="AS7815A Datasheet"/>
    <hyperlink ref="A8" r:id="rId_hyperlink_13" tooltip="AS7818A" display="AS7818A"/>
    <hyperlink ref="B8" r:id="rId_hyperlink_14" tooltip="AS7818A Datasheet" display="AS7818A Datasheet"/>
    <hyperlink ref="A9" r:id="rId_hyperlink_15" tooltip="AS78L05" display="AS78L05"/>
    <hyperlink ref="B9" r:id="rId_hyperlink_16" tooltip="AS78L05 Datasheet" display="AS78L05 Datasheet"/>
    <hyperlink ref="A10" r:id="rId_hyperlink_17" tooltip="AS78L12" display="AS78L12"/>
    <hyperlink ref="B10" r:id="rId_hyperlink_18" tooltip="AS78L12 Datasheet" display="AS78L12 Datasheet"/>
    <hyperlink ref="A11" r:id="rId_hyperlink_19" tooltip="AS78L15" display="AS78L15"/>
    <hyperlink ref="B11" r:id="rId_hyperlink_20" tooltip="AS78L15 Datasheet" display="AS78L15 Datasheet"/>
    <hyperlink ref="A12" r:id="rId_hyperlink_21" tooltip="ZMR250" display="ZMR250"/>
    <hyperlink ref="B12" r:id="rId_hyperlink_22" tooltip="ZMR250 Datasheet" display="ZMR250 Datasheet"/>
    <hyperlink ref="A13" r:id="rId_hyperlink_23" tooltip="ZMR250Q" display="ZMR250Q"/>
    <hyperlink ref="B13" r:id="rId_hyperlink_24" tooltip="ZMR250Q Datasheet" display="ZMR250Q Datasheet"/>
    <hyperlink ref="A14" r:id="rId_hyperlink_25" tooltip="ZMR330" display="ZMR330"/>
    <hyperlink ref="B14" r:id="rId_hyperlink_26" tooltip="ZMR330 Datasheet" display="ZMR330 Datasheet"/>
    <hyperlink ref="A15" r:id="rId_hyperlink_27" tooltip="ZMR330Q" display="ZMR330Q"/>
    <hyperlink ref="B15" r:id="rId_hyperlink_28" tooltip="ZMR330Q Datasheet" display="ZMR330Q Datasheet"/>
    <hyperlink ref="A16" r:id="rId_hyperlink_29" tooltip="ZMR500" display="ZMR500"/>
    <hyperlink ref="B16" r:id="rId_hyperlink_30" tooltip="ZMR500 Datasheet" display="ZMR500 Datasheet"/>
    <hyperlink ref="A17" r:id="rId_hyperlink_31" tooltip="ZMR500Q" display="ZMR500Q"/>
    <hyperlink ref="B17" r:id="rId_hyperlink_32" tooltip="ZMR500Q Datasheet" display="ZMR500Q Datasheet"/>
    <hyperlink ref="A18" r:id="rId_hyperlink_33" tooltip="ZSR1000" display="ZSR1000"/>
    <hyperlink ref="B18" r:id="rId_hyperlink_34" tooltip="ZSR1000 Datasheet" display="ZSR1000 Datasheet"/>
    <hyperlink ref="A19" r:id="rId_hyperlink_35" tooltip="ZSR1200" display="ZSR1200"/>
    <hyperlink ref="B19" r:id="rId_hyperlink_36" tooltip="ZSR1200 Datasheet" display="ZSR1200 Datasheet"/>
    <hyperlink ref="A20" r:id="rId_hyperlink_37" tooltip="ZSR300" display="ZSR300"/>
    <hyperlink ref="B20" r:id="rId_hyperlink_38" tooltip="ZSR300 Datasheet" display="ZSR300 Datasheet"/>
    <hyperlink ref="A21" r:id="rId_hyperlink_39" tooltip="ZSR330" display="ZSR330"/>
    <hyperlink ref="B21" r:id="rId_hyperlink_40" tooltip="ZSR330 Datasheet" display="ZSR330 Datasheet"/>
    <hyperlink ref="A22" r:id="rId_hyperlink_41" tooltip="ZSR500" display="ZSR500"/>
    <hyperlink ref="B22" r:id="rId_hyperlink_42" tooltip="ZSR500 Datasheet" display="ZSR500 Datasheet"/>
    <hyperlink ref="A23" r:id="rId_hyperlink_43" tooltip="ZSR800" display="ZSR800"/>
    <hyperlink ref="B23" r:id="rId_hyperlink_44" tooltip="ZSR800 Datasheet" display="ZSR800 Datasheet"/>
    <hyperlink ref="A24" r:id="rId_hyperlink_45" tooltip="ZXTR1005K4" display="ZXTR1005K4"/>
    <hyperlink ref="B24" r:id="rId_hyperlink_46" tooltip="ZXTR1005K4 Datasheet" display="ZXTR1005K4 Datasheet"/>
    <hyperlink ref="A25" r:id="rId_hyperlink_47" tooltip="ZXTR1005PD8" display="ZXTR1005PD8"/>
    <hyperlink ref="B25" r:id="rId_hyperlink_48" tooltip="ZXTR1005PD8 Datasheet" display="ZXTR1005PD8 Datasheet"/>
    <hyperlink ref="A26" r:id="rId_hyperlink_49" tooltip="ZXTR1135PD8" display="ZXTR1135PD8"/>
    <hyperlink ref="B26" r:id="rId_hyperlink_50" tooltip="ZXTR1135PD8 Datasheet" display="ZXTR1135PD8 Datasheet"/>
    <hyperlink ref="A27" r:id="rId_hyperlink_51" tooltip="ZXTR2005K" display="ZXTR2005K"/>
    <hyperlink ref="B27" r:id="rId_hyperlink_52" tooltip="ZXTR2005K Datasheet" display="ZXTR2005K Datasheet"/>
    <hyperlink ref="A28" r:id="rId_hyperlink_53" tooltip="ZXTR2005P5" display="ZXTR2005P5"/>
    <hyperlink ref="B28" r:id="rId_hyperlink_54" tooltip="ZXTR2005P5 Datasheet" display="ZXTR2005P5 Datasheet"/>
    <hyperlink ref="A29" r:id="rId_hyperlink_55" tooltip="ZXTR2005Z" display="ZXTR2005Z"/>
    <hyperlink ref="B29" r:id="rId_hyperlink_56" tooltip="ZXTR2005Z Datasheet" display="ZXTR2005Z Datasheet"/>
    <hyperlink ref="A30" r:id="rId_hyperlink_57" tooltip="ZXTR2005ZQ" display="ZXTR2005ZQ"/>
    <hyperlink ref="B30" r:id="rId_hyperlink_58" tooltip="ZXTR2005ZQ Datasheet" display="ZXTR2005ZQ Datasheet"/>
    <hyperlink ref="A31" r:id="rId_hyperlink_59" tooltip="ZXTR2008K" display="ZXTR2008K"/>
    <hyperlink ref="B31" r:id="rId_hyperlink_60" tooltip="ZXTR2008K Datasheet" display="ZXTR2008K Datasheet"/>
    <hyperlink ref="A32" r:id="rId_hyperlink_61" tooltip="ZXTR2008P5" display="ZXTR2008P5"/>
    <hyperlink ref="B32" r:id="rId_hyperlink_62" tooltip="ZXTR2008P5 Datasheet" display="ZXTR2008P5 Datasheet"/>
    <hyperlink ref="A33" r:id="rId_hyperlink_63" tooltip="ZXTR2008Z" display="ZXTR2008Z"/>
    <hyperlink ref="B33" r:id="rId_hyperlink_64" tooltip="ZXTR2008Z Datasheet" display="ZXTR2008Z Datasheet"/>
    <hyperlink ref="A34" r:id="rId_hyperlink_65" tooltip="ZXTR2012FF" display="ZXTR2012FF"/>
    <hyperlink ref="B34" r:id="rId_hyperlink_66" tooltip="ZXTR2012FF Datasheet" display="ZXTR2012FF Datasheet"/>
    <hyperlink ref="A35" r:id="rId_hyperlink_67" tooltip="ZXTR2012K" display="ZXTR2012K"/>
    <hyperlink ref="B35" r:id="rId_hyperlink_68" tooltip="ZXTR2012K Datasheet" display="ZXTR2012K Datasheet"/>
    <hyperlink ref="A36" r:id="rId_hyperlink_69" tooltip="ZXTR2012P5" display="ZXTR2012P5"/>
    <hyperlink ref="B36" r:id="rId_hyperlink_70" tooltip="ZXTR2012P5 Datasheet" display="ZXTR2012P5 Datasheet"/>
    <hyperlink ref="A37" r:id="rId_hyperlink_71" tooltip="ZXTR2012Z" display="ZXTR2012Z"/>
    <hyperlink ref="B37" r:id="rId_hyperlink_72" tooltip="ZXTR2012Z Datasheet" display="ZXTR2012Z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2024-04-19T16:05:53-05:00</dcterms:created>
  <dcterms:modified xsi:type="dcterms:W3CDTF">2024-04-19T16:05:53-05:00</dcterms:modified>
  <dc:title>Untitled Spreadsheet</dc:title>
  <dc:description/>
  <dc:subject/>
  <cp:keywords/>
  <cp:category/>
</cp:coreProperties>
</file>