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<sst xmlns="http://schemas.openxmlformats.org/spreadsheetml/2006/main" uniqueCount="122">
  <si>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</si>
  <si>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</si>
  <si>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</si>
  <si>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</si>
  <si>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</si>
  <si>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</si>
  <si>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</si>
  <si>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</si>
  <si>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</si>
  <si>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</si>
  <si>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</si>
  <si>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Supported Frequencies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</si>
  <si>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</si>
  <si>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</si>
  <si>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Ethernet Network Clock Generator</t>
  </si>
  <si>
    <t>Standard</t>
  </si>
  <si>
    <t>312.5/156.25/125 MHz</t>
  </si>
  <si>
    <t>Crystal, Differential</t>
  </si>
  <si>
    <t>LVPECL, LVDS</t>
  </si>
  <si>
    <t>312.5, 156.25, 125</t>
  </si>
  <si>
    <t>-40 to 85</t>
  </si>
  <si>
    <t>TQFN (ZD48)  MSL1 PPF</t>
  </si>
  <si>
    <t>PCIe &amp; Ethernet Clock Generator</t>
  </si>
  <si>
    <t>3x 100 MHz, 1x 100 MHz, 1x 50/100 MHz, 1x 25 MHz</t>
  </si>
  <si>
    <t>HCSL, LVCMOS, Differential</t>
  </si>
  <si>
    <t>100, 50, 25</t>
  </si>
  <si>
    <t>W-QFN5050-32 (ZH32) MSL1 PPF</t>
  </si>
  <si>
    <t>Crystal to Differential HCSL/LVCMOS Frequency Synthesizer</t>
  </si>
  <si>
    <t>2x 100 MHz, 1x 100/200MHz, 12x 25MHz, 2x 24MHz</t>
  </si>
  <si>
    <t>Crystal</t>
  </si>
  <si>
    <t>HCSL, LVCMOS</t>
  </si>
  <si>
    <t>200, 100, 25, 24</t>
  </si>
  <si>
    <t>Clock Generator for Power PC</t>
  </si>
  <si>
    <t>2.5, 3.3</t>
  </si>
  <si>
    <t>4x 100/125/ 200/250 MHz, 2x 33/50/66/100 MHz, 5x 25/125 MHz, 1x 312.5/156.25/125 MHz, 1x 156.25/125 MHz, 1x 125/25 MHz</t>
  </si>
  <si>
    <t>HCSL, LVCMOS, LVPECL, CMOS</t>
  </si>
  <si>
    <t>312.5, 250, 200, 156.25, 125, 100, 66, 50, 33</t>
  </si>
  <si>
    <t>TQFN (ZB56)  MSL2  PPF</t>
  </si>
  <si>
    <t>CMOS &amp; LVDS Ethernet Clock Generator</t>
  </si>
  <si>
    <t>1x 25 MHz, 3x 25/50 MHz, 3x 125 MHz, 3x 125MHz</t>
  </si>
  <si>
    <t>LVCMOS, LVDS</t>
  </si>
  <si>
    <t>125, 50, 25</t>
  </si>
  <si>
    <t>HiFlex? High Performance Ethernet &amp; Fibre Channel Clock Generator</t>
  </si>
  <si>
    <t>N/A</t>
  </si>
  <si>
    <t>Crystal, CMOS, Differential</t>
  </si>
  <si>
    <t>LVCMOS, LVPECL, LVDS</t>
  </si>
  <si>
    <t>156.25, 125, 106.25, 100, 33, 25</t>
  </si>
  <si>
    <t>TQFN (ZD40)  MSL1 PPF</t>
  </si>
  <si>
    <t>Ethernet Clock Generator</t>
  </si>
  <si>
    <t>1x 125 MHz</t>
  </si>
  <si>
    <t>Crystal, CMOS</t>
  </si>
  <si>
    <t>LVCMOS</t>
  </si>
  <si>
    <t>TSSOP (L8) MSL1 Sn</t>
  </si>
  <si>
    <t>Ethernet/ SATA LVCMOS Clock Generator</t>
  </si>
  <si>
    <t>75/ 77.76/ 78.125/ 80.566406/ 150/ 155.52/ 156.25/ 161.132812</t>
  </si>
  <si>
    <t>75, 77.76, 78.125, 80.566406, 150, 155.52, 156.25, 161.132812</t>
  </si>
  <si>
    <t>PCIe Gen3 and Ethernet Clock Generator</t>
  </si>
  <si>
    <t>2x  25/ 100/ 125/ 200 MHz</t>
  </si>
  <si>
    <t>HCSL</t>
  </si>
  <si>
    <t>25, 100, 125, 200</t>
  </si>
  <si>
    <t>TSSOP (L16)  MSL1  Sn</t>
  </si>
  <si>
    <t>PCIe 3.0/2.0/1.0 Clock Generator with 2 HCSL Outputs</t>
  </si>
  <si>
    <t>25/ 100/ 125/ 200 MHz</t>
  </si>
  <si>
    <t>PCIe 3.0 and Ethernet Clock Generator</t>
  </si>
  <si>
    <t>Automotive</t>
  </si>
  <si>
    <t>Crystal, LVCMOS</t>
  </si>
  <si>
    <t>PCIe 3.0 and Ethernet Clock Generator with 4 HCSL Outputs</t>
  </si>
  <si>
    <t>100/ 125/ 156.25/ 200</t>
  </si>
  <si>
    <t>100, 125, 156.25, 200</t>
  </si>
  <si>
    <t>TSSOP (L20)  MSL1  Sn</t>
  </si>
  <si>
    <t>2x 62.5/ 125 / 156.25 MHz</t>
  </si>
  <si>
    <t>LVDS</t>
  </si>
  <si>
    <t>62.5, 125, 156.25</t>
  </si>
  <si>
    <t>2-Output LVDS Networking Clock Generator</t>
  </si>
  <si>
    <t>62.5/ 125/ 156.25MHz</t>
  </si>
  <si>
    <t>W-QFN3545-20 (ZH20)</t>
  </si>
  <si>
    <t>10GbE Clock Generator</t>
  </si>
  <si>
    <t>290-750</t>
  </si>
  <si>
    <t>LVPECL</t>
  </si>
  <si>
    <t>290-750 MHz</t>
  </si>
  <si>
    <t>Fibre Channel Clock Generator</t>
  </si>
  <si>
    <t>2x 106.25/ 212.5/ 159.375 MHz</t>
  </si>
  <si>
    <t>106.25, 212.5, 159.375</t>
  </si>
  <si>
    <t>2x 62.5/ 125/ 156.25 MHz</t>
  </si>
  <si>
    <t>2-Output LVPECL Networking Clock Generator</t>
  </si>
  <si>
    <t>62.5/ 125/156.25 MHz</t>
  </si>
  <si>
    <t>3x 125/ 156.25/ 312.5/ 625 MHz</t>
  </si>
  <si>
    <t>125, 156.25, 312.5, 625</t>
  </si>
  <si>
    <t>TSSOP (L24)  MSL1  Sn</t>
  </si>
  <si>
    <t>Ethernet, SONET, SATA, SAS Clock Generator</t>
  </si>
  <si>
    <t>3x 125/ 150/ 156.25/ 200/ 250/ 155.52 MHz</t>
  </si>
  <si>
    <t>125, 150, 156.25, 200, 250, 155.52</t>
  </si>
  <si>
    <t>3 Output LVPECL Networking Clock Generator</t>
  </si>
  <si>
    <t>3x 125/ 150/ 156.25/ 200/ 250/ 155.52/ 311.04/ 312.5 MHz</t>
  </si>
  <si>
    <t>125, 150, 156.25, 200, 250, 155.52, 311.04, 312.5</t>
  </si>
  <si>
    <t>TQFN (ZH28) MSL1 PPF</t>
  </si>
  <si>
    <t>125/ 156.25/ 312.5/ 625</t>
  </si>
  <si>
    <t>4-Output LVPECL Networking Clock Generator</t>
  </si>
  <si>
    <t>53.125/ 106.25/ 156.25/ 159.375/ 187.5/ 212.5 MHz</t>
  </si>
  <si>
    <t>53.125, 106.25, 156.25, 159.375, 187.5, 212.5</t>
  </si>
  <si>
    <t>4x 62.5/ 125/ 156.25 MHz</t>
  </si>
  <si>
    <t>4 Output LVPECL Networking Clock Generator</t>
  </si>
  <si>
    <t>Single Output LVPECL Clock Generator</t>
  </si>
  <si>
    <t>1x 156.25, 187.5 MHz</t>
  </si>
  <si>
    <t>156.25, 187.5</t>
  </si>
  <si>
    <t>HiFlex? Serial Interface Clock</t>
  </si>
  <si>
    <t>156.25/ 125/ 100/ 250</t>
  </si>
  <si>
    <t>LVDS, Low Power HCSL</t>
  </si>
  <si>
    <t>156.25, 125, 100, 250</t>
  </si>
  <si>
    <t>5 output HiFlex™ Ethernet Network Clock Generator</t>
  </si>
  <si>
    <t>25, 50, 100, 125, 156.25</t>
  </si>
  <si>
    <t>156.25, 125, 100, 50, 25</t>
  </si>
  <si>
    <t>TQFN (ZL48) MSL1</t>
  </si>
  <si>
    <t>Next Generation HiFlex? Ethernet Network Clock Generator</t>
  </si>
  <si>
    <t>25/ 50/ 100 / 125/ 156.25/ 312.5</t>
  </si>
  <si>
    <t>25, 50, 100, 125, 156.25, 312.5</t>
  </si>
  <si>
    <t>TQFN (ZBB56)  MSL1 Sn</t>
  </si>
  <si>
    <t>11 Outputs HiFlex™ Ethernet Network Clock Generator</t>
  </si>
  <si>
    <t>25, 50, 125, 156.25, 312.5MHz</t>
  </si>
  <si>
    <t>25, 50, 125, 156.25, 312.5</t>
  </si>
  <si>
    <t>- 40 to 85C</t>
  </si>
  <si>
    <t>TQFN (ZD64)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</si>
</sst>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LC4820" TargetMode="External"/><Relationship Id="rId_hyperlink_2" Type="http://schemas.openxmlformats.org/officeDocument/2006/relationships/hyperlink" Target="https://www.diodes.com/assets/Datasheets/PI6LC4820.pdf" TargetMode="External"/><Relationship Id="rId_hyperlink_3" Type="http://schemas.openxmlformats.org/officeDocument/2006/relationships/hyperlink" Target="https://www.diodes.com/part/view/PI6LC4830" TargetMode="External"/><Relationship Id="rId_hyperlink_4" Type="http://schemas.openxmlformats.org/officeDocument/2006/relationships/hyperlink" Target="https://www.diodes.com/assets/Datasheets/PI6LC4830.pdf" TargetMode="External"/><Relationship Id="rId_hyperlink_5" Type="http://schemas.openxmlformats.org/officeDocument/2006/relationships/hyperlink" Target="https://www.diodes.com/part/view/PI6LC4831A" TargetMode="External"/><Relationship Id="rId_hyperlink_6" Type="http://schemas.openxmlformats.org/officeDocument/2006/relationships/hyperlink" Target="https://www.diodes.com/assets/Datasheets/PI6LC4831A.pdf" TargetMode="External"/><Relationship Id="rId_hyperlink_7" Type="http://schemas.openxmlformats.org/officeDocument/2006/relationships/hyperlink" Target="https://www.diodes.com/part/view/PI6LC4833" TargetMode="External"/><Relationship Id="rId_hyperlink_8" Type="http://schemas.openxmlformats.org/officeDocument/2006/relationships/hyperlink" Target="https://www.diodes.com/assets/Datasheets/PI6LC4833.pdf" TargetMode="External"/><Relationship Id="rId_hyperlink_9" Type="http://schemas.openxmlformats.org/officeDocument/2006/relationships/hyperlink" Target="https://www.diodes.com/part/view/PI6LC4840" TargetMode="External"/><Relationship Id="rId_hyperlink_10" Type="http://schemas.openxmlformats.org/officeDocument/2006/relationships/hyperlink" Target="https://www.diodes.com/assets/Datasheets/PI6LC4840.pdf" TargetMode="External"/><Relationship Id="rId_hyperlink_11" Type="http://schemas.openxmlformats.org/officeDocument/2006/relationships/hyperlink" Target="https://www.diodes.com/part/view/PI6LC4872-01" TargetMode="External"/><Relationship Id="rId_hyperlink_12" Type="http://schemas.openxmlformats.org/officeDocument/2006/relationships/hyperlink" Target="https://www.diodes.com/assets/Datasheets/PI6LC4872-01.pdf" TargetMode="External"/><Relationship Id="rId_hyperlink_13" Type="http://schemas.openxmlformats.org/officeDocument/2006/relationships/hyperlink" Target="https://www.diodes.com/part/view/PI6LC48C21" TargetMode="External"/><Relationship Id="rId_hyperlink_14" Type="http://schemas.openxmlformats.org/officeDocument/2006/relationships/hyperlink" Target="https://www.diodes.com/assets/Datasheets/PI6LC48C21.pdf" TargetMode="External"/><Relationship Id="rId_hyperlink_15" Type="http://schemas.openxmlformats.org/officeDocument/2006/relationships/hyperlink" Target="https://www.diodes.com/part/view/PI6LC48C51" TargetMode="External"/><Relationship Id="rId_hyperlink_16" Type="http://schemas.openxmlformats.org/officeDocument/2006/relationships/hyperlink" Target="https://www.diodes.com/assets/Datasheets/PI6LC48C51.pdf" TargetMode="External"/><Relationship Id="rId_hyperlink_17" Type="http://schemas.openxmlformats.org/officeDocument/2006/relationships/hyperlink" Target="https://www.diodes.com/part/view/PI6LC48H02" TargetMode="External"/><Relationship Id="rId_hyperlink_18" Type="http://schemas.openxmlformats.org/officeDocument/2006/relationships/hyperlink" Target="https://www.diodes.com/assets/Datasheets/PI6LC48H02.pdf" TargetMode="External"/><Relationship Id="rId_hyperlink_19" Type="http://schemas.openxmlformats.org/officeDocument/2006/relationships/hyperlink" Target="https://www.diodes.com/part/view/PI6LC48H02-01" TargetMode="External"/><Relationship Id="rId_hyperlink_20" Type="http://schemas.openxmlformats.org/officeDocument/2006/relationships/hyperlink" Target="https://www.diodes.com/assets/Datasheets/PI6LC48H02-01.pdf" TargetMode="External"/><Relationship Id="rId_hyperlink_21" Type="http://schemas.openxmlformats.org/officeDocument/2006/relationships/hyperlink" Target="https://www.diodes.com/part/view/PI6LC48H02Q" TargetMode="External"/><Relationship Id="rId_hyperlink_22" Type="http://schemas.openxmlformats.org/officeDocument/2006/relationships/hyperlink" Target="https://www.diodes.com/assets/Datasheets/PI6LC48H02Q.pdf" TargetMode="External"/><Relationship Id="rId_hyperlink_23" Type="http://schemas.openxmlformats.org/officeDocument/2006/relationships/hyperlink" Target="https://www.diodes.com/part/view/PI6LC48H04" TargetMode="External"/><Relationship Id="rId_hyperlink_24" Type="http://schemas.openxmlformats.org/officeDocument/2006/relationships/hyperlink" Target="https://www.diodes.com/assets/Datasheets/PI6LC48H04.pdf" TargetMode="External"/><Relationship Id="rId_hyperlink_25" Type="http://schemas.openxmlformats.org/officeDocument/2006/relationships/hyperlink" Target="https://www.diodes.com/part/view/PI6LC48L0201" TargetMode="External"/><Relationship Id="rId_hyperlink_26" Type="http://schemas.openxmlformats.org/officeDocument/2006/relationships/hyperlink" Target="https://www.diodes.com/assets/Datasheets/PI6LC48L0201.pdf" TargetMode="External"/><Relationship Id="rId_hyperlink_27" Type="http://schemas.openxmlformats.org/officeDocument/2006/relationships/hyperlink" Target="https://www.diodes.com/part/view/PI6LC48L0201A" TargetMode="External"/><Relationship Id="rId_hyperlink_28" Type="http://schemas.openxmlformats.org/officeDocument/2006/relationships/hyperlink" Target="https://www.diodes.com/assets/Datasheets/PI6LC48L0201A.pdf" TargetMode="External"/><Relationship Id="rId_hyperlink_29" Type="http://schemas.openxmlformats.org/officeDocument/2006/relationships/hyperlink" Target="https://www.diodes.com/part/view/PI6LC48P0101" TargetMode="External"/><Relationship Id="rId_hyperlink_30" Type="http://schemas.openxmlformats.org/officeDocument/2006/relationships/hyperlink" Target="https://www.diodes.com/assets/Datasheets/PI6LC48P0101.pdf" TargetMode="External"/><Relationship Id="rId_hyperlink_31" Type="http://schemas.openxmlformats.org/officeDocument/2006/relationships/hyperlink" Target="https://www.diodes.com/part/view/PI6LC48P02" TargetMode="External"/><Relationship Id="rId_hyperlink_32" Type="http://schemas.openxmlformats.org/officeDocument/2006/relationships/hyperlink" Target="https://www.diodes.com/assets/Datasheets/PI6LC48P02.pdf" TargetMode="External"/><Relationship Id="rId_hyperlink_33" Type="http://schemas.openxmlformats.org/officeDocument/2006/relationships/hyperlink" Target="https://www.diodes.com/part/view/PI6LC48P0201" TargetMode="External"/><Relationship Id="rId_hyperlink_34" Type="http://schemas.openxmlformats.org/officeDocument/2006/relationships/hyperlink" Target="https://www.diodes.com/assets/Datasheets/PI6LC48P0201.pdf" TargetMode="External"/><Relationship Id="rId_hyperlink_35" Type="http://schemas.openxmlformats.org/officeDocument/2006/relationships/hyperlink" Target="https://www.diodes.com/part/view/PI6LC48P0201A" TargetMode="External"/><Relationship Id="rId_hyperlink_36" Type="http://schemas.openxmlformats.org/officeDocument/2006/relationships/hyperlink" Target="https://www.diodes.com/assets/Datasheets/PI6LC48P0201A.pdf" TargetMode="External"/><Relationship Id="rId_hyperlink_37" Type="http://schemas.openxmlformats.org/officeDocument/2006/relationships/hyperlink" Target="https://www.diodes.com/part/view/PI6LC48P03" TargetMode="External"/><Relationship Id="rId_hyperlink_38" Type="http://schemas.openxmlformats.org/officeDocument/2006/relationships/hyperlink" Target="https://www.diodes.com/assets/Datasheets/PI6LC48P03.pdf" TargetMode="External"/><Relationship Id="rId_hyperlink_39" Type="http://schemas.openxmlformats.org/officeDocument/2006/relationships/hyperlink" Target="https://www.diodes.com/part/view/PI6LC48P0301" TargetMode="External"/><Relationship Id="rId_hyperlink_40" Type="http://schemas.openxmlformats.org/officeDocument/2006/relationships/hyperlink" Target="https://www.diodes.com/assets/Datasheets/PI6LC48P0301.pdf" TargetMode="External"/><Relationship Id="rId_hyperlink_41" Type="http://schemas.openxmlformats.org/officeDocument/2006/relationships/hyperlink" Target="https://www.diodes.com/part/view/PI6LC48P0301A" TargetMode="External"/><Relationship Id="rId_hyperlink_42" Type="http://schemas.openxmlformats.org/officeDocument/2006/relationships/hyperlink" Target="https://www.diodes.com/assets/Datasheets/PI6LC48P0301A.pdf" TargetMode="External"/><Relationship Id="rId_hyperlink_43" Type="http://schemas.openxmlformats.org/officeDocument/2006/relationships/hyperlink" Target="https://www.diodes.com/part/view/PI6LC48P03A" TargetMode="External"/><Relationship Id="rId_hyperlink_44" Type="http://schemas.openxmlformats.org/officeDocument/2006/relationships/hyperlink" Target="https://www.diodes.com/assets/Datasheets/PI6LC48P03A.pdf" TargetMode="External"/><Relationship Id="rId_hyperlink_45" Type="http://schemas.openxmlformats.org/officeDocument/2006/relationships/hyperlink" Target="https://www.diodes.com/part/view/PI6LC48P04" TargetMode="External"/><Relationship Id="rId_hyperlink_46" Type="http://schemas.openxmlformats.org/officeDocument/2006/relationships/hyperlink" Target="https://www.diodes.com/assets/Datasheets/PI6LC48P04.pdf" TargetMode="External"/><Relationship Id="rId_hyperlink_47" Type="http://schemas.openxmlformats.org/officeDocument/2006/relationships/hyperlink" Target="https://www.diodes.com/part/view/PI6LC48P0401" TargetMode="External"/><Relationship Id="rId_hyperlink_48" Type="http://schemas.openxmlformats.org/officeDocument/2006/relationships/hyperlink" Target="https://www.diodes.com/assets/Datasheets/PI6LC48P0401.pdf" TargetMode="External"/><Relationship Id="rId_hyperlink_49" Type="http://schemas.openxmlformats.org/officeDocument/2006/relationships/hyperlink" Target="https://www.diodes.com/part/view/PI6LC48P0405" TargetMode="External"/><Relationship Id="rId_hyperlink_50" Type="http://schemas.openxmlformats.org/officeDocument/2006/relationships/hyperlink" Target="https://www.diodes.com/assets/Datasheets/PI6LC48P0405.pdf" TargetMode="External"/><Relationship Id="rId_hyperlink_51" Type="http://schemas.openxmlformats.org/officeDocument/2006/relationships/hyperlink" Target="https://www.diodes.com/part/view/PI6LC48P25104" TargetMode="External"/><Relationship Id="rId_hyperlink_52" Type="http://schemas.openxmlformats.org/officeDocument/2006/relationships/hyperlink" Target="https://www.diodes.com/assets/Datasheets/PI6LC48P25104.pdf" TargetMode="External"/><Relationship Id="rId_hyperlink_53" Type="http://schemas.openxmlformats.org/officeDocument/2006/relationships/hyperlink" Target="https://www.diodes.com/part/view/PI6LC48S04" TargetMode="External"/><Relationship Id="rId_hyperlink_54" Type="http://schemas.openxmlformats.org/officeDocument/2006/relationships/hyperlink" Target="https://www.diodes.com/assets/Datasheets/PI6LC48S04.pdf" TargetMode="External"/><Relationship Id="rId_hyperlink_55" Type="http://schemas.openxmlformats.org/officeDocument/2006/relationships/hyperlink" Target="https://www.diodes.com/part/view/PI6LC48S0401" TargetMode="External"/><Relationship Id="rId_hyperlink_56" Type="http://schemas.openxmlformats.org/officeDocument/2006/relationships/hyperlink" Target="https://www.diodes.com/assets/Datasheets/PI6LC48S0401.pdf" TargetMode="External"/><Relationship Id="rId_hyperlink_57" Type="http://schemas.openxmlformats.org/officeDocument/2006/relationships/hyperlink" Target="https://www.diodes.com/part/view/PI6LC48S25A" TargetMode="External"/><Relationship Id="rId_hyperlink_58" Type="http://schemas.openxmlformats.org/officeDocument/2006/relationships/hyperlink" Target="https://www.diodes.com/assets/Datasheets/PI6LC48S25A.pdf" TargetMode="External"/><Relationship Id="rId_hyperlink_59" Type="http://schemas.openxmlformats.org/officeDocument/2006/relationships/hyperlink" Target="https://www.diodes.com/part/view/PI6LC48S25B" TargetMode="External"/><Relationship Id="rId_hyperlink_60" Type="http://schemas.openxmlformats.org/officeDocument/2006/relationships/hyperlink" Target="https://www.diodes.com/assets/Datasheets/PI6LC48S25B.pdf" TargetMode="External"/><Relationship Id="rId_hyperlink_61" Type="http://schemas.openxmlformats.org/officeDocument/2006/relationships/hyperlink" Target="https://www.diodes.com/part/view/PI6LC58S1101" TargetMode="External"/><Relationship Id="rId_hyperlink_62" Type="http://schemas.openxmlformats.org/officeDocument/2006/relationships/hyperlink" Target="https://www.diodes.com/assets/Datasheets/PI6LC58S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77.695" bestFit="true" customWidth="true" style="0"/>
    <col min="4" max="4" width="54.13" bestFit="true" customWidth="true" style="0"/>
    <col min="5" max="5" width="22.28" bestFit="true" customWidth="true" style="0"/>
    <col min="6" max="6" width="24.708" bestFit="true" customWidth="true" style="0"/>
    <col min="7" max="7" width="11.711" bestFit="true" customWidth="true" style="0"/>
    <col min="8" max="8" width="140.252" bestFit="true" customWidth="true" style="0"/>
    <col min="9" max="9" width="32.992" bestFit="true" customWidth="true" style="0"/>
    <col min="10" max="10" width="31.707" bestFit="true" customWidth="true" style="0"/>
    <col min="11" max="11" width="21.138" bestFit="true" customWidth="true" style="0"/>
    <col min="12" max="12" width="72.982" bestFit="true" customWidth="true" style="0"/>
    <col min="13" max="13" width="43.561" bestFit="true" customWidth="true" style="0"/>
    <col min="14" max="14" width="34.135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Supported Frequencies (MHz)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Hyperlink("https://www.diodes.com/part/view/PI6LC4820","PI6LC4820")</f>
        <v>PI6LC4820</v>
      </c>
      <c r="B2" t="str">
        <f>Hyperlink("https://www.diodes.com/assets/Datasheets/PI6LC4820.pdf","PI6LC4820 Datasheet")</f>
        <v>PI6LC4820 Datasheet</v>
      </c>
      <c r="C2" t="s">
        <v>14</v>
      </c>
      <c r="D2" t="s">
        <v>15</v>
      </c>
      <c r="E2">
        <v>3.3</v>
      </c>
      <c r="F2">
        <v>0.54</v>
      </c>
      <c r="H2" t="s">
        <v>16</v>
      </c>
      <c r="I2" t="s">
        <v>17</v>
      </c>
      <c r="J2" t="s">
        <v>18</v>
      </c>
      <c r="K2">
        <v>9</v>
      </c>
      <c r="L2" t="s">
        <v>19</v>
      </c>
      <c r="M2" t="s">
        <v>20</v>
      </c>
      <c r="N2" t="s">
        <v>21</v>
      </c>
    </row>
    <row r="3" spans="1:14">
      <c r="A3" t="str">
        <f>Hyperlink("https://www.diodes.com/part/view/PI6LC4830","PI6LC4830")</f>
        <v>PI6LC4830</v>
      </c>
      <c r="B3" t="str">
        <f>Hyperlink("https://www.diodes.com/assets/Datasheets/PI6LC4830.pdf","PI6LC4830 Datasheet")</f>
        <v>PI6LC4830 Datasheet</v>
      </c>
      <c r="C3" t="s">
        <v>22</v>
      </c>
      <c r="D3" t="s">
        <v>15</v>
      </c>
      <c r="E3">
        <v>3.3</v>
      </c>
      <c r="F3">
        <v>0.4</v>
      </c>
      <c r="H3" t="s">
        <v>23</v>
      </c>
      <c r="I3" t="s">
        <v>17</v>
      </c>
      <c r="J3" t="s">
        <v>24</v>
      </c>
      <c r="K3">
        <v>6</v>
      </c>
      <c r="L3" t="s">
        <v>25</v>
      </c>
      <c r="M3" t="s">
        <v>20</v>
      </c>
      <c r="N3" t="s">
        <v>26</v>
      </c>
    </row>
    <row r="4" spans="1:14">
      <c r="A4" t="str">
        <f>Hyperlink("https://www.diodes.com/part/view/PI6LC4831A","PI6LC4831A")</f>
        <v>PI6LC4831A</v>
      </c>
      <c r="B4" t="str">
        <f>Hyperlink("https://www.diodes.com/assets/Datasheets/PI6LC4831A.pdf","PI6LC4831A Datasheet")</f>
        <v>PI6LC4831A Datasheet</v>
      </c>
      <c r="C4" t="s">
        <v>27</v>
      </c>
      <c r="D4" t="s">
        <v>15</v>
      </c>
      <c r="E4">
        <v>3.3</v>
      </c>
      <c r="F4">
        <v>3.1</v>
      </c>
      <c r="H4" t="s">
        <v>28</v>
      </c>
      <c r="I4" t="s">
        <v>29</v>
      </c>
      <c r="J4" t="s">
        <v>30</v>
      </c>
      <c r="K4">
        <v>17</v>
      </c>
      <c r="L4" t="s">
        <v>31</v>
      </c>
      <c r="M4" t="s">
        <v>20</v>
      </c>
    </row>
    <row r="5" spans="1:14">
      <c r="A5" t="str">
        <f>Hyperlink("https://www.diodes.com/part/view/PI6LC4833","PI6LC4833")</f>
        <v>PI6LC4833</v>
      </c>
      <c r="B5" t="str">
        <f>Hyperlink("https://www.diodes.com/assets/Datasheets/PI6LC4833.pdf","PI6LC4833 Datasheet")</f>
        <v>PI6LC4833 Datasheet</v>
      </c>
      <c r="C5" t="s">
        <v>32</v>
      </c>
      <c r="D5" t="s">
        <v>15</v>
      </c>
      <c r="E5" t="s">
        <v>33</v>
      </c>
      <c r="F5">
        <v>0.5</v>
      </c>
      <c r="H5" t="s">
        <v>34</v>
      </c>
      <c r="I5" t="s">
        <v>17</v>
      </c>
      <c r="J5" t="s">
        <v>35</v>
      </c>
      <c r="K5">
        <v>14</v>
      </c>
      <c r="L5" t="s">
        <v>36</v>
      </c>
      <c r="M5" t="s">
        <v>20</v>
      </c>
      <c r="N5" t="s">
        <v>37</v>
      </c>
    </row>
    <row r="6" spans="1:14">
      <c r="A6" t="str">
        <f>Hyperlink("https://www.diodes.com/part/view/PI6LC4840","PI6LC4840")</f>
        <v>PI6LC4840</v>
      </c>
      <c r="B6" t="str">
        <f>Hyperlink("https://www.diodes.com/assets/Datasheets/PI6LC4840.pdf","PI6LC4840 Datasheet")</f>
        <v>PI6LC4840 Datasheet</v>
      </c>
      <c r="C6" t="s">
        <v>38</v>
      </c>
      <c r="D6" t="s">
        <v>15</v>
      </c>
      <c r="E6">
        <v>3.3</v>
      </c>
      <c r="F6">
        <v>0.45</v>
      </c>
      <c r="H6" t="s">
        <v>39</v>
      </c>
      <c r="I6" t="s">
        <v>29</v>
      </c>
      <c r="J6" t="s">
        <v>40</v>
      </c>
      <c r="K6">
        <v>10</v>
      </c>
      <c r="L6" t="s">
        <v>41</v>
      </c>
      <c r="M6" t="s">
        <v>20</v>
      </c>
      <c r="N6" t="s">
        <v>26</v>
      </c>
    </row>
    <row r="7" spans="1:14">
      <c r="A7" t="str">
        <f>Hyperlink("https://www.diodes.com/part/view/PI6LC4872-01","PI6LC4872-01")</f>
        <v>PI6LC4872-01</v>
      </c>
      <c r="B7" t="str">
        <f>Hyperlink("https://www.diodes.com/assets/Datasheets/PI6LC4872-01.pdf","PI6LC4872-01 Datasheet")</f>
        <v>PI6LC4872-01 Datasheet</v>
      </c>
      <c r="C7" t="s">
        <v>42</v>
      </c>
      <c r="D7" t="s">
        <v>15</v>
      </c>
      <c r="E7" t="s">
        <v>33</v>
      </c>
      <c r="F7">
        <v>0.25</v>
      </c>
      <c r="G7" t="s">
        <v>43</v>
      </c>
      <c r="H7" t="s">
        <v>43</v>
      </c>
      <c r="I7" t="s">
        <v>44</v>
      </c>
      <c r="J7" t="s">
        <v>45</v>
      </c>
      <c r="K7">
        <v>6</v>
      </c>
      <c r="L7" t="s">
        <v>46</v>
      </c>
      <c r="M7" t="s">
        <v>20</v>
      </c>
      <c r="N7" t="s">
        <v>47</v>
      </c>
    </row>
    <row r="8" spans="1:14">
      <c r="A8" t="str">
        <f>Hyperlink("https://www.diodes.com/part/view/PI6LC48C21","PI6LC48C21")</f>
        <v>PI6LC48C21</v>
      </c>
      <c r="B8" t="str">
        <f>Hyperlink("https://www.diodes.com/assets/Datasheets/PI6LC48C21.pdf","PI6LC48C21 Datasheet")</f>
        <v>PI6LC48C21 Datasheet</v>
      </c>
      <c r="C8" t="s">
        <v>48</v>
      </c>
      <c r="D8" t="s">
        <v>15</v>
      </c>
      <c r="E8" t="s">
        <v>33</v>
      </c>
      <c r="F8">
        <v>0.35</v>
      </c>
      <c r="H8" t="s">
        <v>49</v>
      </c>
      <c r="I8" t="s">
        <v>50</v>
      </c>
      <c r="J8" t="s">
        <v>51</v>
      </c>
      <c r="K8">
        <v>1</v>
      </c>
      <c r="L8">
        <v>125</v>
      </c>
      <c r="M8" t="s">
        <v>20</v>
      </c>
      <c r="N8" t="s">
        <v>52</v>
      </c>
    </row>
    <row r="9" spans="1:14">
      <c r="A9" t="str">
        <f>Hyperlink("https://www.diodes.com/part/view/PI6LC48C51","PI6LC48C51")</f>
        <v>PI6LC48C51</v>
      </c>
      <c r="B9" t="str">
        <f>Hyperlink("https://www.diodes.com/assets/Datasheets/PI6LC48C51.pdf","PI6LC48C51 Datasheet")</f>
        <v>PI6LC48C51 Datasheet</v>
      </c>
      <c r="C9" t="s">
        <v>53</v>
      </c>
      <c r="D9" t="s">
        <v>15</v>
      </c>
      <c r="E9" t="s">
        <v>33</v>
      </c>
      <c r="F9">
        <v>0.2</v>
      </c>
      <c r="H9" t="s">
        <v>54</v>
      </c>
      <c r="I9" t="s">
        <v>50</v>
      </c>
      <c r="J9" t="s">
        <v>51</v>
      </c>
      <c r="K9">
        <v>1</v>
      </c>
      <c r="L9" t="s">
        <v>55</v>
      </c>
      <c r="M9" t="s">
        <v>20</v>
      </c>
      <c r="N9" t="s">
        <v>52</v>
      </c>
    </row>
    <row r="10" spans="1:14">
      <c r="A10" t="str">
        <f>Hyperlink("https://www.diodes.com/part/view/PI6LC48H02","PI6LC48H02")</f>
        <v>PI6LC48H02</v>
      </c>
      <c r="B10" t="str">
        <f>Hyperlink("https://www.diodes.com/assets/Datasheets/PI6LC48H02.pdf","PI6LC48H02 Datasheet")</f>
        <v>PI6LC48H02 Datasheet</v>
      </c>
      <c r="C10" t="s">
        <v>56</v>
      </c>
      <c r="D10" t="s">
        <v>15</v>
      </c>
      <c r="E10">
        <v>3.3</v>
      </c>
      <c r="F10">
        <v>0.35</v>
      </c>
      <c r="H10" t="s">
        <v>57</v>
      </c>
      <c r="I10" t="s">
        <v>50</v>
      </c>
      <c r="J10" t="s">
        <v>58</v>
      </c>
      <c r="K10">
        <v>2</v>
      </c>
      <c r="L10" t="s">
        <v>59</v>
      </c>
      <c r="M10" t="s">
        <v>20</v>
      </c>
      <c r="N10" t="s">
        <v>60</v>
      </c>
    </row>
    <row r="11" spans="1:14">
      <c r="A11" t="str">
        <f>Hyperlink("https://www.diodes.com/part/view/PI6LC48H02-01","PI6LC48H02-01")</f>
        <v>PI6LC48H02-01</v>
      </c>
      <c r="B11" t="str">
        <f>Hyperlink("https://www.diodes.com/assets/Datasheets/PI6LC48H02-01.pdf","PI6LC48H02-01 Datasheet")</f>
        <v>PI6LC48H02-01 Datasheet</v>
      </c>
      <c r="C11" t="s">
        <v>61</v>
      </c>
      <c r="D11" t="s">
        <v>15</v>
      </c>
      <c r="E11">
        <v>3.3</v>
      </c>
      <c r="F11">
        <v>0.3</v>
      </c>
      <c r="H11" t="s">
        <v>62</v>
      </c>
      <c r="I11" t="s">
        <v>50</v>
      </c>
      <c r="J11" t="s">
        <v>58</v>
      </c>
      <c r="K11">
        <v>2</v>
      </c>
      <c r="L11" t="s">
        <v>59</v>
      </c>
      <c r="M11" t="s">
        <v>20</v>
      </c>
      <c r="N11" t="s">
        <v>60</v>
      </c>
    </row>
    <row r="12" spans="1:14">
      <c r="A12" t="str">
        <f>Hyperlink("https://www.diodes.com/part/view/PI6LC48H02Q","PI6LC48H02Q")</f>
        <v>PI6LC48H02Q</v>
      </c>
      <c r="B12" t="str">
        <f>Hyperlink("https://www.diodes.com/assets/Datasheets/PI6LC48H02Q.pdf","PI6LC48H02Q Datasheet")</f>
        <v>PI6LC48H02Q Datasheet</v>
      </c>
      <c r="C12" t="s">
        <v>63</v>
      </c>
      <c r="D12" t="s">
        <v>64</v>
      </c>
      <c r="E12">
        <v>3.3</v>
      </c>
      <c r="F12">
        <v>0.45</v>
      </c>
      <c r="G12">
        <v>50</v>
      </c>
      <c r="H12">
        <v>100</v>
      </c>
      <c r="I12" t="s">
        <v>65</v>
      </c>
      <c r="J12" t="s">
        <v>58</v>
      </c>
      <c r="K12">
        <v>2</v>
      </c>
      <c r="L12" t="s">
        <v>59</v>
      </c>
      <c r="M12" t="s">
        <v>20</v>
      </c>
      <c r="N12" t="s">
        <v>60</v>
      </c>
    </row>
    <row r="13" spans="1:14">
      <c r="A13" t="str">
        <f>Hyperlink("https://www.diodes.com/part/view/PI6LC48H04","PI6LC48H04")</f>
        <v>PI6LC48H04</v>
      </c>
      <c r="B13" t="str">
        <f>Hyperlink("https://www.diodes.com/assets/Datasheets/PI6LC48H04.pdf","PI6LC48H04 Datasheet")</f>
        <v>PI6LC48H04 Datasheet</v>
      </c>
      <c r="C13" t="s">
        <v>66</v>
      </c>
      <c r="D13" t="s">
        <v>15</v>
      </c>
      <c r="E13" t="s">
        <v>33</v>
      </c>
      <c r="F13">
        <v>0.3</v>
      </c>
      <c r="G13">
        <v>25</v>
      </c>
      <c r="H13" t="s">
        <v>67</v>
      </c>
      <c r="I13" t="s">
        <v>50</v>
      </c>
      <c r="J13" t="s">
        <v>58</v>
      </c>
      <c r="K13">
        <v>4</v>
      </c>
      <c r="L13" t="s">
        <v>68</v>
      </c>
      <c r="M13" t="s">
        <v>20</v>
      </c>
      <c r="N13" t="s">
        <v>69</v>
      </c>
    </row>
    <row r="14" spans="1:14">
      <c r="A14" t="str">
        <f>Hyperlink("https://www.diodes.com/part/view/PI6LC48L0201","PI6LC48L0201")</f>
        <v>PI6LC48L0201</v>
      </c>
      <c r="B14" t="str">
        <f>Hyperlink("https://www.diodes.com/assets/Datasheets/PI6LC48L0201.pdf","PI6LC48L0201 Datasheet")</f>
        <v>PI6LC48L0201 Datasheet</v>
      </c>
      <c r="C14" t="s">
        <v>48</v>
      </c>
      <c r="D14" t="s">
        <v>15</v>
      </c>
      <c r="E14" t="s">
        <v>33</v>
      </c>
      <c r="F14">
        <v>0.35</v>
      </c>
      <c r="H14" t="s">
        <v>70</v>
      </c>
      <c r="I14" t="s">
        <v>50</v>
      </c>
      <c r="J14" t="s">
        <v>71</v>
      </c>
      <c r="K14">
        <v>2</v>
      </c>
      <c r="L14" t="s">
        <v>72</v>
      </c>
      <c r="M14" t="s">
        <v>20</v>
      </c>
      <c r="N14" t="s">
        <v>69</v>
      </c>
    </row>
    <row r="15" spans="1:14">
      <c r="A15" t="str">
        <f>Hyperlink("https://www.diodes.com/part/view/PI6LC48L0201A","PI6LC48L0201A")</f>
        <v>PI6LC48L0201A</v>
      </c>
      <c r="B15" t="str">
        <f>Hyperlink("https://www.diodes.com/assets/Datasheets/PI6LC48L0201A.pdf","PI6LC48L0201A Datasheet")</f>
        <v>PI6LC48L0201A Datasheet</v>
      </c>
      <c r="C15" t="s">
        <v>73</v>
      </c>
      <c r="D15" t="s">
        <v>15</v>
      </c>
      <c r="E15" t="s">
        <v>33</v>
      </c>
      <c r="F15">
        <v>0.3</v>
      </c>
      <c r="G15">
        <v>50</v>
      </c>
      <c r="H15" t="s">
        <v>74</v>
      </c>
      <c r="I15" t="s">
        <v>50</v>
      </c>
      <c r="J15" t="s">
        <v>71</v>
      </c>
      <c r="K15">
        <v>2</v>
      </c>
      <c r="L15" t="s">
        <v>72</v>
      </c>
      <c r="M15" t="s">
        <v>20</v>
      </c>
      <c r="N15" t="s">
        <v>75</v>
      </c>
    </row>
    <row r="16" spans="1:14">
      <c r="A16" t="str">
        <f>Hyperlink("https://www.diodes.com/part/view/PI6LC48P0101","PI6LC48P0101")</f>
        <v>PI6LC48P0101</v>
      </c>
      <c r="B16" t="str">
        <f>Hyperlink("https://www.diodes.com/assets/Datasheets/PI6LC48P0101.pdf","PI6LC48P0101 Datasheet")</f>
        <v>PI6LC48P0101 Datasheet</v>
      </c>
      <c r="C16" t="s">
        <v>76</v>
      </c>
      <c r="D16" t="s">
        <v>15</v>
      </c>
      <c r="E16" t="s">
        <v>33</v>
      </c>
      <c r="F16">
        <v>0.3</v>
      </c>
      <c r="H16" t="s">
        <v>77</v>
      </c>
      <c r="I16" t="s">
        <v>50</v>
      </c>
      <c r="J16" t="s">
        <v>78</v>
      </c>
      <c r="K16">
        <v>1</v>
      </c>
      <c r="L16" t="s">
        <v>79</v>
      </c>
      <c r="M16" t="s">
        <v>20</v>
      </c>
      <c r="N16" t="s">
        <v>52</v>
      </c>
    </row>
    <row r="17" spans="1:14">
      <c r="A17" t="str">
        <f>Hyperlink("https://www.diodes.com/part/view/PI6LC48P02","PI6LC48P02")</f>
        <v>PI6LC48P02</v>
      </c>
      <c r="B17" t="str">
        <f>Hyperlink("https://www.diodes.com/assets/Datasheets/PI6LC48P02.pdf","PI6LC48P02 Datasheet")</f>
        <v>PI6LC48P02 Datasheet</v>
      </c>
      <c r="C17" t="s">
        <v>80</v>
      </c>
      <c r="D17" t="s">
        <v>15</v>
      </c>
      <c r="E17" t="s">
        <v>33</v>
      </c>
      <c r="F17">
        <v>0.35</v>
      </c>
      <c r="H17" t="s">
        <v>81</v>
      </c>
      <c r="I17" t="s">
        <v>50</v>
      </c>
      <c r="J17" t="s">
        <v>78</v>
      </c>
      <c r="L17" t="s">
        <v>82</v>
      </c>
      <c r="M17" t="s">
        <v>20</v>
      </c>
      <c r="N17" t="s">
        <v>69</v>
      </c>
    </row>
    <row r="18" spans="1:14">
      <c r="A18" t="str">
        <f>Hyperlink("https://www.diodes.com/part/view/PI6LC48P0201","PI6LC48P0201")</f>
        <v>PI6LC48P0201</v>
      </c>
      <c r="B18" t="str">
        <f>Hyperlink("https://www.diodes.com/assets/Datasheets/PI6LC48P0201.pdf","PI6LC48P0201 Datasheet")</f>
        <v>PI6LC48P0201 Datasheet</v>
      </c>
      <c r="C18" t="s">
        <v>48</v>
      </c>
      <c r="D18" t="s">
        <v>15</v>
      </c>
      <c r="E18" t="s">
        <v>33</v>
      </c>
      <c r="F18">
        <v>0.35</v>
      </c>
      <c r="H18" t="s">
        <v>83</v>
      </c>
      <c r="I18" t="s">
        <v>50</v>
      </c>
      <c r="K18">
        <v>2</v>
      </c>
      <c r="L18" t="s">
        <v>72</v>
      </c>
      <c r="M18" t="s">
        <v>20</v>
      </c>
      <c r="N18" t="s">
        <v>69</v>
      </c>
    </row>
    <row r="19" spans="1:14">
      <c r="A19" t="str">
        <f>Hyperlink("https://www.diodes.com/part/view/PI6LC48P0201A","PI6LC48P0201A")</f>
        <v>PI6LC48P0201A</v>
      </c>
      <c r="B19" t="str">
        <f>Hyperlink("https://www.diodes.com/assets/Datasheets/PI6LC48P0201A.pdf","PI6LC48P0201A Datasheet")</f>
        <v>PI6LC48P0201A Datasheet</v>
      </c>
      <c r="C19" t="s">
        <v>84</v>
      </c>
      <c r="D19" t="s">
        <v>15</v>
      </c>
      <c r="E19" t="s">
        <v>33</v>
      </c>
      <c r="F19">
        <v>0.3</v>
      </c>
      <c r="G19">
        <v>35</v>
      </c>
      <c r="H19" t="s">
        <v>85</v>
      </c>
      <c r="I19" t="s">
        <v>50</v>
      </c>
      <c r="J19" t="s">
        <v>78</v>
      </c>
      <c r="K19">
        <v>2</v>
      </c>
      <c r="L19" t="s">
        <v>72</v>
      </c>
      <c r="M19" t="s">
        <v>20</v>
      </c>
      <c r="N19" t="s">
        <v>75</v>
      </c>
    </row>
    <row r="20" spans="1:14">
      <c r="A20" t="str">
        <f>Hyperlink("https://www.diodes.com/part/view/PI6LC48P03","PI6LC48P03")</f>
        <v>PI6LC48P03</v>
      </c>
      <c r="B20" t="str">
        <f>Hyperlink("https://www.diodes.com/assets/Datasheets/PI6LC48P03.pdf","PI6LC48P03 Datasheet")</f>
        <v>PI6LC48P03 Datasheet</v>
      </c>
      <c r="C20" t="s">
        <v>48</v>
      </c>
      <c r="D20" t="s">
        <v>15</v>
      </c>
      <c r="E20" t="s">
        <v>33</v>
      </c>
      <c r="F20">
        <v>0.35</v>
      </c>
      <c r="H20" t="s">
        <v>86</v>
      </c>
      <c r="I20" t="s">
        <v>50</v>
      </c>
      <c r="J20" t="s">
        <v>78</v>
      </c>
      <c r="K20">
        <v>3</v>
      </c>
      <c r="L20" t="s">
        <v>87</v>
      </c>
      <c r="M20" t="s">
        <v>20</v>
      </c>
      <c r="N20" t="s">
        <v>88</v>
      </c>
    </row>
    <row r="21" spans="1:14">
      <c r="A21" t="str">
        <f>Hyperlink("https://www.diodes.com/part/view/PI6LC48P0301","PI6LC48P0301")</f>
        <v>PI6LC48P0301</v>
      </c>
      <c r="B21" t="str">
        <f>Hyperlink("https://www.diodes.com/assets/Datasheets/PI6LC48P0301.pdf","PI6LC48P0301 Datasheet")</f>
        <v>PI6LC48P0301 Datasheet</v>
      </c>
      <c r="C21" t="s">
        <v>89</v>
      </c>
      <c r="D21" t="s">
        <v>15</v>
      </c>
      <c r="E21" t="s">
        <v>33</v>
      </c>
      <c r="F21">
        <v>0.35</v>
      </c>
      <c r="H21" t="s">
        <v>90</v>
      </c>
      <c r="I21" t="s">
        <v>50</v>
      </c>
      <c r="J21" t="s">
        <v>78</v>
      </c>
      <c r="K21">
        <v>3</v>
      </c>
      <c r="L21" t="s">
        <v>91</v>
      </c>
      <c r="M21" t="s">
        <v>20</v>
      </c>
      <c r="N21" t="s">
        <v>88</v>
      </c>
    </row>
    <row r="22" spans="1:14">
      <c r="A22" t="str">
        <f>Hyperlink("https://www.diodes.com/part/view/PI6LC48P0301A","PI6LC48P0301A")</f>
        <v>PI6LC48P0301A</v>
      </c>
      <c r="B22" t="str">
        <f>Hyperlink("https://www.diodes.com/assets/Datasheets/PI6LC48P0301A.pdf","PI6LC48P0301A Datasheet")</f>
        <v>PI6LC48P0301A Datasheet</v>
      </c>
      <c r="C22" t="s">
        <v>92</v>
      </c>
      <c r="D22" t="s">
        <v>15</v>
      </c>
      <c r="E22" t="s">
        <v>33</v>
      </c>
      <c r="F22">
        <v>0.3</v>
      </c>
      <c r="G22">
        <v>25</v>
      </c>
      <c r="H22" t="s">
        <v>93</v>
      </c>
      <c r="I22" t="s">
        <v>50</v>
      </c>
      <c r="J22" t="s">
        <v>78</v>
      </c>
      <c r="K22">
        <v>3</v>
      </c>
      <c r="L22" t="s">
        <v>94</v>
      </c>
      <c r="M22" t="s">
        <v>20</v>
      </c>
      <c r="N22" t="s">
        <v>95</v>
      </c>
    </row>
    <row r="23" spans="1:14">
      <c r="A23" t="str">
        <f>Hyperlink("https://www.diodes.com/part/view/PI6LC48P03A","PI6LC48P03A")</f>
        <v>PI6LC48P03A</v>
      </c>
      <c r="B23" t="str">
        <f>Hyperlink("https://www.diodes.com/assets/Datasheets/PI6LC48P03A.pdf","PI6LC48P03A Datasheet")</f>
        <v>PI6LC48P03A Datasheet</v>
      </c>
      <c r="C23" t="s">
        <v>92</v>
      </c>
      <c r="D23" t="s">
        <v>15</v>
      </c>
      <c r="E23" t="s">
        <v>33</v>
      </c>
      <c r="F23">
        <v>0.3</v>
      </c>
      <c r="G23">
        <v>30</v>
      </c>
      <c r="H23" t="s">
        <v>96</v>
      </c>
      <c r="I23" t="s">
        <v>50</v>
      </c>
      <c r="J23" t="s">
        <v>78</v>
      </c>
      <c r="K23">
        <v>2</v>
      </c>
      <c r="L23" t="s">
        <v>87</v>
      </c>
      <c r="M23" t="s">
        <v>20</v>
      </c>
      <c r="N23" t="s">
        <v>95</v>
      </c>
    </row>
    <row r="24" spans="1:14">
      <c r="A24" t="str">
        <f>Hyperlink("https://www.diodes.com/part/view/PI6LC48P04","PI6LC48P04")</f>
        <v>PI6LC48P04</v>
      </c>
      <c r="B24" t="str">
        <f>Hyperlink("https://www.diodes.com/assets/Datasheets/PI6LC48P04.pdf","PI6LC48P04 Datasheet")</f>
        <v>PI6LC48P04 Datasheet</v>
      </c>
      <c r="C24" t="s">
        <v>97</v>
      </c>
      <c r="D24" t="s">
        <v>15</v>
      </c>
      <c r="E24" t="s">
        <v>33</v>
      </c>
      <c r="F24">
        <v>0.3</v>
      </c>
      <c r="G24">
        <v>70</v>
      </c>
      <c r="H24" t="s">
        <v>98</v>
      </c>
      <c r="I24" t="s">
        <v>50</v>
      </c>
      <c r="J24" t="s">
        <v>78</v>
      </c>
      <c r="K24">
        <v>4</v>
      </c>
      <c r="L24" t="s">
        <v>99</v>
      </c>
      <c r="M24" t="s">
        <v>20</v>
      </c>
      <c r="N24" t="s">
        <v>88</v>
      </c>
    </row>
    <row r="25" spans="1:14">
      <c r="A25" t="str">
        <f>Hyperlink("https://www.diodes.com/part/view/PI6LC48P0401","PI6LC48P0401")</f>
        <v>PI6LC48P0401</v>
      </c>
      <c r="B25" t="str">
        <f>Hyperlink("https://www.diodes.com/assets/Datasheets/PI6LC48P0401.pdf","PI6LC48P0401 Datasheet")</f>
        <v>PI6LC48P0401 Datasheet</v>
      </c>
      <c r="C25" t="s">
        <v>48</v>
      </c>
      <c r="D25" t="s">
        <v>15</v>
      </c>
      <c r="E25" t="s">
        <v>33</v>
      </c>
      <c r="F25">
        <v>0.35</v>
      </c>
      <c r="H25" t="s">
        <v>100</v>
      </c>
      <c r="I25" t="s">
        <v>50</v>
      </c>
      <c r="J25" t="s">
        <v>78</v>
      </c>
      <c r="K25">
        <v>4</v>
      </c>
      <c r="L25" t="s">
        <v>72</v>
      </c>
      <c r="M25" t="s">
        <v>20</v>
      </c>
      <c r="N25" t="s">
        <v>88</v>
      </c>
    </row>
    <row r="26" spans="1:14">
      <c r="A26" t="str">
        <f>Hyperlink("https://www.diodes.com/part/view/PI6LC48P0405","PI6LC48P0405")</f>
        <v>PI6LC48P0405</v>
      </c>
      <c r="B26" t="str">
        <f>Hyperlink("https://www.diodes.com/assets/Datasheets/PI6LC48P0405.pdf","PI6LC48P0405 Datasheet")</f>
        <v>PI6LC48P0405 Datasheet</v>
      </c>
      <c r="C26" t="s">
        <v>101</v>
      </c>
      <c r="D26" t="s">
        <v>15</v>
      </c>
      <c r="E26" t="s">
        <v>33</v>
      </c>
      <c r="F26">
        <v>0.32</v>
      </c>
      <c r="G26">
        <v>70</v>
      </c>
      <c r="H26">
        <v>125</v>
      </c>
      <c r="I26" t="s">
        <v>50</v>
      </c>
      <c r="J26" t="s">
        <v>78</v>
      </c>
      <c r="K26">
        <v>4</v>
      </c>
      <c r="L26">
        <v>125</v>
      </c>
      <c r="M26" t="s">
        <v>20</v>
      </c>
      <c r="N26" t="s">
        <v>88</v>
      </c>
    </row>
    <row r="27" spans="1:14">
      <c r="A27" t="str">
        <f>Hyperlink("https://www.diodes.com/part/view/PI6LC48P25104","PI6LC48P25104")</f>
        <v>PI6LC48P25104</v>
      </c>
      <c r="B27" t="str">
        <f>Hyperlink("https://www.diodes.com/assets/Datasheets/PI6LC48P25104.pdf","PI6LC48P25104 Datasheet")</f>
        <v>PI6LC48P25104 Datasheet</v>
      </c>
      <c r="C27" t="s">
        <v>102</v>
      </c>
      <c r="D27" t="s">
        <v>15</v>
      </c>
      <c r="E27" t="s">
        <v>33</v>
      </c>
      <c r="F27">
        <v>0.3</v>
      </c>
      <c r="H27" t="s">
        <v>103</v>
      </c>
      <c r="I27" t="s">
        <v>50</v>
      </c>
      <c r="J27" t="s">
        <v>78</v>
      </c>
      <c r="K27">
        <v>1</v>
      </c>
      <c r="L27" t="s">
        <v>104</v>
      </c>
      <c r="M27" t="s">
        <v>20</v>
      </c>
      <c r="N27" t="s">
        <v>52</v>
      </c>
    </row>
    <row r="28" spans="1:14">
      <c r="A28" t="str">
        <f>Hyperlink("https://www.diodes.com/part/view/PI6LC48S04","PI6LC48S04")</f>
        <v>PI6LC48S04</v>
      </c>
      <c r="B28" t="str">
        <f>Hyperlink("https://www.diodes.com/assets/Datasheets/PI6LC48S04.pdf","PI6LC48S04 Datasheet")</f>
        <v>PI6LC48S04 Datasheet</v>
      </c>
      <c r="C28" t="s">
        <v>105</v>
      </c>
      <c r="D28" t="s">
        <v>15</v>
      </c>
      <c r="E28" t="s">
        <v>33</v>
      </c>
      <c r="F28">
        <v>0.32</v>
      </c>
      <c r="G28">
        <v>55</v>
      </c>
      <c r="H28" t="s">
        <v>106</v>
      </c>
      <c r="I28" t="s">
        <v>50</v>
      </c>
      <c r="J28" t="s">
        <v>107</v>
      </c>
      <c r="K28">
        <v>4</v>
      </c>
      <c r="L28" t="s">
        <v>108</v>
      </c>
      <c r="M28" t="s">
        <v>20</v>
      </c>
      <c r="N28" t="s">
        <v>26</v>
      </c>
    </row>
    <row r="29" spans="1:14">
      <c r="A29" t="str">
        <f>Hyperlink("https://www.diodes.com/part/view/PI6LC48S0401","PI6LC48S0401")</f>
        <v>PI6LC48S0401</v>
      </c>
      <c r="B29" t="str">
        <f>Hyperlink("https://www.diodes.com/assets/Datasheets/PI6LC48S0401.pdf","PI6LC48S0401 Datasheet")</f>
        <v>PI6LC48S0401 Datasheet</v>
      </c>
      <c r="C29" t="s">
        <v>109</v>
      </c>
      <c r="D29" t="s">
        <v>15</v>
      </c>
      <c r="E29" t="s">
        <v>33</v>
      </c>
      <c r="F29">
        <v>0.25</v>
      </c>
      <c r="G29" t="s">
        <v>43</v>
      </c>
      <c r="H29" t="s">
        <v>110</v>
      </c>
      <c r="I29" t="s">
        <v>44</v>
      </c>
      <c r="J29" t="s">
        <v>45</v>
      </c>
      <c r="K29">
        <v>5</v>
      </c>
      <c r="L29" t="s">
        <v>111</v>
      </c>
      <c r="M29" t="s">
        <v>20</v>
      </c>
      <c r="N29" t="s">
        <v>112</v>
      </c>
    </row>
    <row r="30" spans="1:14">
      <c r="A30" t="str">
        <f>Hyperlink("https://www.diodes.com/part/view/PI6LC48S25A","PI6LC48S25A")</f>
        <v>PI6LC48S25A</v>
      </c>
      <c r="B30" t="str">
        <f>Hyperlink("https://www.diodes.com/assets/Datasheets/PI6LC48S25A.pdf","PI6LC48S25A Datasheet")</f>
        <v>PI6LC48S25A Datasheet</v>
      </c>
      <c r="C30" t="s">
        <v>113</v>
      </c>
      <c r="D30" t="s">
        <v>15</v>
      </c>
      <c r="E30" t="s">
        <v>33</v>
      </c>
      <c r="F30">
        <v>0.3</v>
      </c>
      <c r="H30" t="s">
        <v>114</v>
      </c>
      <c r="I30" t="s">
        <v>44</v>
      </c>
      <c r="J30" t="s">
        <v>45</v>
      </c>
      <c r="K30">
        <v>11</v>
      </c>
      <c r="L30" t="s">
        <v>115</v>
      </c>
      <c r="M30" t="s">
        <v>20</v>
      </c>
      <c r="N30" t="s">
        <v>116</v>
      </c>
    </row>
    <row r="31" spans="1:14">
      <c r="A31" t="str">
        <f>Hyperlink("https://www.diodes.com/part/view/PI6LC48S25B","PI6LC48S25B")</f>
        <v>PI6LC48S25B</v>
      </c>
      <c r="B31" t="str">
        <f>Hyperlink("https://www.diodes.com/assets/Datasheets/PI6LC48S25B.pdf","PI6LC48S25B Datasheet")</f>
        <v>PI6LC48S25B Datasheet</v>
      </c>
      <c r="C31" t="s">
        <v>113</v>
      </c>
      <c r="D31" t="s">
        <v>15</v>
      </c>
      <c r="E31" t="s">
        <v>33</v>
      </c>
      <c r="F31">
        <v>0.3</v>
      </c>
      <c r="H31" t="s">
        <v>114</v>
      </c>
      <c r="I31" t="s">
        <v>44</v>
      </c>
      <c r="J31" t="s">
        <v>45</v>
      </c>
      <c r="K31">
        <v>11</v>
      </c>
      <c r="L31" t="s">
        <v>43</v>
      </c>
      <c r="M31" t="s">
        <v>20</v>
      </c>
      <c r="N31" t="s">
        <v>116</v>
      </c>
    </row>
    <row r="32" spans="1:14">
      <c r="A32" t="str">
        <f>Hyperlink("https://www.diodes.com/part/view/PI6LC58S1101","PI6LC58S1101")</f>
        <v>PI6LC58S1101</v>
      </c>
      <c r="B32" t="str">
        <f>Hyperlink("https://www.diodes.com/assets/Datasheets/PI6LC58S1101.pdf","PI6LC58S1101 Datasheet")</f>
        <v>PI6LC58S1101 Datasheet</v>
      </c>
      <c r="C32" t="s">
        <v>117</v>
      </c>
      <c r="D32" t="s">
        <v>15</v>
      </c>
      <c r="E32">
        <v>3.3</v>
      </c>
      <c r="F32">
        <v>0.08</v>
      </c>
      <c r="G32" t="s">
        <v>43</v>
      </c>
      <c r="H32" t="s">
        <v>118</v>
      </c>
      <c r="I32" t="s">
        <v>29</v>
      </c>
      <c r="J32" t="s">
        <v>18</v>
      </c>
      <c r="K32">
        <v>11</v>
      </c>
      <c r="L32" t="s">
        <v>119</v>
      </c>
      <c r="M32" t="s">
        <v>120</v>
      </c>
      <c r="N32" t="s">
        <v>121</v>
      </c>
    </row>
  </sheetData>
  <hyperlinks>
    <hyperlink ref="A2" r:id="rId_hyperlink_1" tooltip="PI6LC4820" display="PI6LC4820"/>
    <hyperlink ref="B2" r:id="rId_hyperlink_2" tooltip="PI6LC4820 Datasheet" display="PI6LC4820 Datasheet"/>
    <hyperlink ref="A3" r:id="rId_hyperlink_3" tooltip="PI6LC4830" display="PI6LC4830"/>
    <hyperlink ref="B3" r:id="rId_hyperlink_4" tooltip="PI6LC4830 Datasheet" display="PI6LC4830 Datasheet"/>
    <hyperlink ref="A4" r:id="rId_hyperlink_5" tooltip="PI6LC4831A" display="PI6LC4831A"/>
    <hyperlink ref="B4" r:id="rId_hyperlink_6" tooltip="PI6LC4831A Datasheet" display="PI6LC4831A Datasheet"/>
    <hyperlink ref="A5" r:id="rId_hyperlink_7" tooltip="PI6LC4833" display="PI6LC4833"/>
    <hyperlink ref="B5" r:id="rId_hyperlink_8" tooltip="PI6LC4833 Datasheet" display="PI6LC4833 Datasheet"/>
    <hyperlink ref="A6" r:id="rId_hyperlink_9" tooltip="PI6LC4840" display="PI6LC4840"/>
    <hyperlink ref="B6" r:id="rId_hyperlink_10" tooltip="PI6LC4840 Datasheet" display="PI6LC4840 Datasheet"/>
    <hyperlink ref="A7" r:id="rId_hyperlink_11" tooltip="PI6LC4872-01" display="PI6LC4872-01"/>
    <hyperlink ref="B7" r:id="rId_hyperlink_12" tooltip="PI6LC4872-01 Datasheet" display="PI6LC4872-01 Datasheet"/>
    <hyperlink ref="A8" r:id="rId_hyperlink_13" tooltip="PI6LC48C21" display="PI6LC48C21"/>
    <hyperlink ref="B8" r:id="rId_hyperlink_14" tooltip="PI6LC48C21 Datasheet" display="PI6LC48C21 Datasheet"/>
    <hyperlink ref="A9" r:id="rId_hyperlink_15" tooltip="PI6LC48C51" display="PI6LC48C51"/>
    <hyperlink ref="B9" r:id="rId_hyperlink_16" tooltip="PI6LC48C51 Datasheet" display="PI6LC48C51 Datasheet"/>
    <hyperlink ref="A10" r:id="rId_hyperlink_17" tooltip="PI6LC48H02" display="PI6LC48H02"/>
    <hyperlink ref="B10" r:id="rId_hyperlink_18" tooltip="PI6LC48H02 Datasheet" display="PI6LC48H02 Datasheet"/>
    <hyperlink ref="A11" r:id="rId_hyperlink_19" tooltip="PI6LC48H02-01" display="PI6LC48H02-01"/>
    <hyperlink ref="B11" r:id="rId_hyperlink_20" tooltip="PI6LC48H02-01 Datasheet" display="PI6LC48H02-01 Datasheet"/>
    <hyperlink ref="A12" r:id="rId_hyperlink_21" tooltip="PI6LC48H02Q" display="PI6LC48H02Q"/>
    <hyperlink ref="B12" r:id="rId_hyperlink_22" tooltip="PI6LC48H02Q Datasheet" display="PI6LC48H02Q Datasheet"/>
    <hyperlink ref="A13" r:id="rId_hyperlink_23" tooltip="PI6LC48H04" display="PI6LC48H04"/>
    <hyperlink ref="B13" r:id="rId_hyperlink_24" tooltip="PI6LC48H04 Datasheet" display="PI6LC48H04 Datasheet"/>
    <hyperlink ref="A14" r:id="rId_hyperlink_25" tooltip="PI6LC48L0201" display="PI6LC48L0201"/>
    <hyperlink ref="B14" r:id="rId_hyperlink_26" tooltip="PI6LC48L0201 Datasheet" display="PI6LC48L0201 Datasheet"/>
    <hyperlink ref="A15" r:id="rId_hyperlink_27" tooltip="PI6LC48L0201A" display="PI6LC48L0201A"/>
    <hyperlink ref="B15" r:id="rId_hyperlink_28" tooltip="PI6LC48L0201A Datasheet" display="PI6LC48L0201A Datasheet"/>
    <hyperlink ref="A16" r:id="rId_hyperlink_29" tooltip="PI6LC48P0101" display="PI6LC48P0101"/>
    <hyperlink ref="B16" r:id="rId_hyperlink_30" tooltip="PI6LC48P0101 Datasheet" display="PI6LC48P0101 Datasheet"/>
    <hyperlink ref="A17" r:id="rId_hyperlink_31" tooltip="PI6LC48P02" display="PI6LC48P02"/>
    <hyperlink ref="B17" r:id="rId_hyperlink_32" tooltip="PI6LC48P02 Datasheet" display="PI6LC48P02 Datasheet"/>
    <hyperlink ref="A18" r:id="rId_hyperlink_33" tooltip="PI6LC48P0201" display="PI6LC48P0201"/>
    <hyperlink ref="B18" r:id="rId_hyperlink_34" tooltip="PI6LC48P0201 Datasheet" display="PI6LC48P0201 Datasheet"/>
    <hyperlink ref="A19" r:id="rId_hyperlink_35" tooltip="PI6LC48P0201A" display="PI6LC48P0201A"/>
    <hyperlink ref="B19" r:id="rId_hyperlink_36" tooltip="PI6LC48P0201A Datasheet" display="PI6LC48P0201A Datasheet"/>
    <hyperlink ref="A20" r:id="rId_hyperlink_37" tooltip="PI6LC48P03" display="PI6LC48P03"/>
    <hyperlink ref="B20" r:id="rId_hyperlink_38" tooltip="PI6LC48P03 Datasheet" display="PI6LC48P03 Datasheet"/>
    <hyperlink ref="A21" r:id="rId_hyperlink_39" tooltip="PI6LC48P0301" display="PI6LC48P0301"/>
    <hyperlink ref="B21" r:id="rId_hyperlink_40" tooltip="PI6LC48P0301 Datasheet" display="PI6LC48P0301 Datasheet"/>
    <hyperlink ref="A22" r:id="rId_hyperlink_41" tooltip="PI6LC48P0301A" display="PI6LC48P0301A"/>
    <hyperlink ref="B22" r:id="rId_hyperlink_42" tooltip="PI6LC48P0301A Datasheet" display="PI6LC48P0301A Datasheet"/>
    <hyperlink ref="A23" r:id="rId_hyperlink_43" tooltip="PI6LC48P03A" display="PI6LC48P03A"/>
    <hyperlink ref="B23" r:id="rId_hyperlink_44" tooltip="PI6LC48P03A Datasheet" display="PI6LC48P03A Datasheet"/>
    <hyperlink ref="A24" r:id="rId_hyperlink_45" tooltip="PI6LC48P04" display="PI6LC48P04"/>
    <hyperlink ref="B24" r:id="rId_hyperlink_46" tooltip="PI6LC48P04 Datasheet" display="PI6LC48P04 Datasheet"/>
    <hyperlink ref="A25" r:id="rId_hyperlink_47" tooltip="PI6LC48P0401" display="PI6LC48P0401"/>
    <hyperlink ref="B25" r:id="rId_hyperlink_48" tooltip="PI6LC48P0401 Datasheet" display="PI6LC48P0401 Datasheet"/>
    <hyperlink ref="A26" r:id="rId_hyperlink_49" tooltip="PI6LC48P0405" display="PI6LC48P0405"/>
    <hyperlink ref="B26" r:id="rId_hyperlink_50" tooltip="PI6LC48P0405 Datasheet" display="PI6LC48P0405 Datasheet"/>
    <hyperlink ref="A27" r:id="rId_hyperlink_51" tooltip="PI6LC48P25104" display="PI6LC48P25104"/>
    <hyperlink ref="B27" r:id="rId_hyperlink_52" tooltip="PI6LC48P25104 Datasheet" display="PI6LC48P25104 Datasheet"/>
    <hyperlink ref="A28" r:id="rId_hyperlink_53" tooltip="PI6LC48S04" display="PI6LC48S04"/>
    <hyperlink ref="B28" r:id="rId_hyperlink_54" tooltip="PI6LC48S04 Datasheet" display="PI6LC48S04 Datasheet"/>
    <hyperlink ref="A29" r:id="rId_hyperlink_55" tooltip="PI6LC48S0401" display="PI6LC48S0401"/>
    <hyperlink ref="B29" r:id="rId_hyperlink_56" tooltip="PI6LC48S0401 Datasheet" display="PI6LC48S0401 Datasheet"/>
    <hyperlink ref="A30" r:id="rId_hyperlink_57" tooltip="PI6LC48S25A" display="PI6LC48S25A"/>
    <hyperlink ref="B30" r:id="rId_hyperlink_58" tooltip="PI6LC48S25A Datasheet" display="PI6LC48S25A Datasheet"/>
    <hyperlink ref="A31" r:id="rId_hyperlink_59" tooltip="PI6LC48S25B" display="PI6LC48S25B"/>
    <hyperlink ref="B31" r:id="rId_hyperlink_60" tooltip="PI6LC48S25B Datasheet" display="PI6LC48S25B Datasheet"/>
    <hyperlink ref="A32" r:id="rId_hyperlink_61" tooltip="PI6LC58S1101" display="PI6LC58S1101"/>
    <hyperlink ref="B32" r:id="rId_hyperlink_62" tooltip="PI6LC58S1101 Datasheet" display="PI6LC58S11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2024-04-20T05:23:37-05:00</dcterms:created>
  <dcterms:modified xsi:type="dcterms:W3CDTF">2024-04-20T05:23:37-05:00</dcterms:modified>
  <dc:title>Untitled Spreadsheet</dc:title>
  <dc:description/>
  <dc:subject/>
  <cp:keywords/>
  <cp:category/>
</cp:coreProperties>
</file>