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'Worksheet'!$A$1:$P$35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<sst xmlns="http://schemas.openxmlformats.org/spreadsheetml/2006/main" uniqueCount="114">
  <si>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</si>
  <si>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</si>
  <si>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</si>
  <si>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</si>
  <si>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</si>
  <si>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</si>
  <si>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</si>
  <si>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</si>
  <si>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</si>
  <si>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</si>
  <si>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</si>
  <si>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</si>
  <si>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</si>
  <si>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</si>
  <si>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</si>
  <si>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t>Packages</t>
  </si>
  <si>
    <t>UC</t>
  </si>
  <si>
    <t>2.0x1.6mm~7.0x5.0mm, LP-HCSL XO</t>
  </si>
  <si>
    <t>Ethernet, Fibre Channel</t>
  </si>
  <si>
    <t>20~100</t>
  </si>
  <si>
    <t>2.5 x 2.0 x 0.9 3.2 x 2.5 x 1.0   5.0 x 3.2 x 1.2 7.0 x 5.0 x 1.4</t>
  </si>
  <si>
    <t>Ceramic Seam</t>
  </si>
  <si>
    <t>LP-HCSL</t>
  </si>
  <si>
    <t>1.8~3.3</t>
  </si>
  <si>
    <t>UCQ</t>
  </si>
  <si>
    <t>UF252/22</t>
  </si>
  <si>
    <t>2.5V/3.3V, 2.5x2.0mm, Ultra-Low Jitter LVPECL Crystal Oscillator</t>
  </si>
  <si>
    <t>2.5 x 2.0 x 0.8</t>
  </si>
  <si>
    <t>100 to 212.5</t>
  </si>
  <si>
    <t>0.08 to 0.09</t>
  </si>
  <si>
    <t>HCSL</t>
  </si>
  <si>
    <t>3.3, 2.5</t>
  </si>
  <si>
    <t>UF2</t>
  </si>
  <si>
    <t>UF253/23</t>
  </si>
  <si>
    <t>2.5V/3.3V, 2.5x2.0mm, Ultra-Low Jitter LVDS Crystal Oscillator</t>
  </si>
  <si>
    <t>LVDS</t>
  </si>
  <si>
    <t>UF254/24</t>
  </si>
  <si>
    <t>2.5V/3.3V, 2.5x2.0mm, Ultra-Low Jitter HCLS Crystal Oscillator</t>
  </si>
  <si>
    <t>UF322/32</t>
  </si>
  <si>
    <t>2.5V/3.3V, 3.2x2.5mm, Ultra-Low Jitter LVPECL Crystal Oscillator</t>
  </si>
  <si>
    <t>3.2 x 2.5 x 0.9</t>
  </si>
  <si>
    <t>0.07 to 0.09</t>
  </si>
  <si>
    <t>LVPECL</t>
  </si>
  <si>
    <t>UF3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</si>
  <si>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</si>
  <si>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</si>
  <si>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</si>
  <si>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</si>
  <si>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</si>
  <si>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</si>
  <si>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5.0 x 3.2 x 1.2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</si>
  <si>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</si>
  <si>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</si>
  <si>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</si>
  <si>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</si>
  <si>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</si>
  <si>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</si>
  <si>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</si>
  <si>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7.0 x 5.0 x 1.4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</si>
  <si>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</si>
  <si>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</si>
  <si>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</si>
  <si>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</si>
  <si>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</si>
  <si>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</si>
  <si>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</si>
  <si>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</si>
  <si>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</si>
  <si>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</si>
  <si>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</si>
  <si>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</si>
  <si>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</si>
  <si>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</si>
  <si>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</si>
  <si>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</si>
  <si>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</si>
  <si>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</si>
  <si>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</si>
  <si>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</si>
  <si>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</si>
  <si>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UX22/252</t>
  </si>
  <si>
    <t>2.5V/3.3V, 2.5x2.0mm, Ultra Low Jitter LVPECL Crystal Oscillator</t>
  </si>
  <si>
    <t>Rack Server, Routers and Switches, Storage Array</t>
  </si>
  <si>
    <t>25~50</t>
  </si>
  <si>
    <t>2.5 x 2.0 x 0.6</t>
  </si>
  <si>
    <t>2.5, 3.3</t>
  </si>
  <si>
    <t>UX2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</si>
  <si>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</si>
  <si>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</si>
  <si>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</si>
  <si>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SAS, XAUI</t>
  </si>
  <si>
    <t>20~50</t>
  </si>
  <si>
    <t>3.2x2.5x1.0</t>
  </si>
  <si>
    <t>40 to 162</t>
  </si>
  <si>
    <t>&lt;0.1~ 0.3</t>
  </si>
  <si>
    <t>CMOS</t>
  </si>
  <si>
    <t>UX3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</si>
  <si>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</si>
  <si>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</si>
  <si>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</si>
  <si>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</si>
  <si>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</si>
  <si>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</si>
  <si>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</si>
  <si>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</si>
  <si>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</si>
  <si>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</si>
  <si>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</si>
  <si>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</si>
  <si>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</si>
  <si>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</si>
  <si>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7.0 x 5.0 x 2.0</t>
  </si>
  <si>
    <t>UX73/UX703</t>
  </si>
  <si>
    <t>2.5V/3.3V, 7.0x5.0mm, Ultra Low Jitter LVDS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</si>
</sst>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UC.pdf" TargetMode="External"/><Relationship Id="rId_hyperlink_2" Type="http://schemas.openxmlformats.org/officeDocument/2006/relationships/hyperlink" Target="https://www.diodes.com/part/view/UC" TargetMode="External"/><Relationship Id="rId_hyperlink_3" Type="http://schemas.openxmlformats.org/officeDocument/2006/relationships/hyperlink" Target="https://www.diodes.com/datasheet/download/UCQ.pdf" TargetMode="External"/><Relationship Id="rId_hyperlink_4" Type="http://schemas.openxmlformats.org/officeDocument/2006/relationships/hyperlink" Target="https://www.diodes.com/part/view/UCQ" TargetMode="External"/><Relationship Id="rId_hyperlink_5" Type="http://schemas.openxmlformats.org/officeDocument/2006/relationships/hyperlink" Target="https://www.diodes.com/datasheet/download/UF252%2F22.pdf" TargetMode="External"/><Relationship Id="rId_hyperlink_6" Type="http://schemas.openxmlformats.org/officeDocument/2006/relationships/hyperlink" Target="https://www.diodes.com/part/view/UF252%2F22" TargetMode="External"/><Relationship Id="rId_hyperlink_7" Type="http://schemas.openxmlformats.org/officeDocument/2006/relationships/hyperlink" Target="https://www.diodes.com/datasheet/download/UF253%2F23.pdf" TargetMode="External"/><Relationship Id="rId_hyperlink_8" Type="http://schemas.openxmlformats.org/officeDocument/2006/relationships/hyperlink" Target="https://www.diodes.com/part/view/UF253%2F23" TargetMode="External"/><Relationship Id="rId_hyperlink_9" Type="http://schemas.openxmlformats.org/officeDocument/2006/relationships/hyperlink" Target="https://www.diodes.com/datasheet/download/UF254%2F24.pdf" TargetMode="External"/><Relationship Id="rId_hyperlink_10" Type="http://schemas.openxmlformats.org/officeDocument/2006/relationships/hyperlink" Target="https://www.diodes.com/part/view/UF254%2F24" TargetMode="External"/><Relationship Id="rId_hyperlink_11" Type="http://schemas.openxmlformats.org/officeDocument/2006/relationships/hyperlink" Target="https://www.diodes.com/datasheet/download/UF322%2F32.pdf" TargetMode="External"/><Relationship Id="rId_hyperlink_12" Type="http://schemas.openxmlformats.org/officeDocument/2006/relationships/hyperlink" Target="https://www.diodes.com/part/view/UF322%2F32" TargetMode="External"/><Relationship Id="rId_hyperlink_13" Type="http://schemas.openxmlformats.org/officeDocument/2006/relationships/hyperlink" Target="https://www.diodes.com/datasheet/download/UF323%2F33.pdf" TargetMode="External"/><Relationship Id="rId_hyperlink_14" Type="http://schemas.openxmlformats.org/officeDocument/2006/relationships/hyperlink" Target="https://www.diodes.com/part/view/UF323%2F33" TargetMode="External"/><Relationship Id="rId_hyperlink_15" Type="http://schemas.openxmlformats.org/officeDocument/2006/relationships/hyperlink" Target="https://www.diodes.com/datasheet/download/UF324%2F34.pdf" TargetMode="External"/><Relationship Id="rId_hyperlink_16" Type="http://schemas.openxmlformats.org/officeDocument/2006/relationships/hyperlink" Target="https://www.diodes.com/part/view/UF324%2F34" TargetMode="External"/><Relationship Id="rId_hyperlink_17" Type="http://schemas.openxmlformats.org/officeDocument/2006/relationships/hyperlink" Target="https://www.diodes.com/datasheet/download/UF502%2F52.pdf" TargetMode="External"/><Relationship Id="rId_hyperlink_18" Type="http://schemas.openxmlformats.org/officeDocument/2006/relationships/hyperlink" Target="https://www.diodes.com/part/view/UF502%2F52" TargetMode="External"/><Relationship Id="rId_hyperlink_19" Type="http://schemas.openxmlformats.org/officeDocument/2006/relationships/hyperlink" Target="https://www.diodes.com/datasheet/download/UF503%2F53.pdf" TargetMode="External"/><Relationship Id="rId_hyperlink_20" Type="http://schemas.openxmlformats.org/officeDocument/2006/relationships/hyperlink" Target="https://www.diodes.com/part/view/UF503%2F53" TargetMode="External"/><Relationship Id="rId_hyperlink_21" Type="http://schemas.openxmlformats.org/officeDocument/2006/relationships/hyperlink" Target="https://www.diodes.com/datasheet/download/UF504%2F54.pdf" TargetMode="External"/><Relationship Id="rId_hyperlink_22" Type="http://schemas.openxmlformats.org/officeDocument/2006/relationships/hyperlink" Target="https://www.diodes.com/part/view/UF504%2F54" TargetMode="External"/><Relationship Id="rId_hyperlink_23" Type="http://schemas.openxmlformats.org/officeDocument/2006/relationships/hyperlink" Target="https://www.diodes.com/datasheet/download/UF702%2F72.pdf" TargetMode="External"/><Relationship Id="rId_hyperlink_24" Type="http://schemas.openxmlformats.org/officeDocument/2006/relationships/hyperlink" Target="https://www.diodes.com/part/view/UF702%2F72" TargetMode="External"/><Relationship Id="rId_hyperlink_25" Type="http://schemas.openxmlformats.org/officeDocument/2006/relationships/hyperlink" Target="https://www.diodes.com/datasheet/download/UF703%2F73.pdf" TargetMode="External"/><Relationship Id="rId_hyperlink_26" Type="http://schemas.openxmlformats.org/officeDocument/2006/relationships/hyperlink" Target="https://www.diodes.com/part/view/UF703%2F73" TargetMode="External"/><Relationship Id="rId_hyperlink_27" Type="http://schemas.openxmlformats.org/officeDocument/2006/relationships/hyperlink" Target="https://www.diodes.com/datasheet/download/UF704%2F74.pdf" TargetMode="External"/><Relationship Id="rId_hyperlink_28" Type="http://schemas.openxmlformats.org/officeDocument/2006/relationships/hyperlink" Target="https://www.diodes.com/part/view/UF704%2FUF74" TargetMode="External"/><Relationship Id="rId_hyperlink_29" Type="http://schemas.openxmlformats.org/officeDocument/2006/relationships/hyperlink" Target="https://www.diodes.com/datasheet/download/UF252%2F22.pdf" TargetMode="External"/><Relationship Id="rId_hyperlink_30" Type="http://schemas.openxmlformats.org/officeDocument/2006/relationships/hyperlink" Target="https://www.diodes.com/part/view/UFQ252%2F22" TargetMode="External"/><Relationship Id="rId_hyperlink_31" Type="http://schemas.openxmlformats.org/officeDocument/2006/relationships/hyperlink" Target="https://www.diodes.com/datasheet/download/UF253%2F23.pdf" TargetMode="External"/><Relationship Id="rId_hyperlink_32" Type="http://schemas.openxmlformats.org/officeDocument/2006/relationships/hyperlink" Target="https://www.diodes.com/part/view/UFQ253%2F23" TargetMode="External"/><Relationship Id="rId_hyperlink_33" Type="http://schemas.openxmlformats.org/officeDocument/2006/relationships/hyperlink" Target="https://www.diodes.com/datasheet/download/UF254%2F24.pdf" TargetMode="External"/><Relationship Id="rId_hyperlink_34" Type="http://schemas.openxmlformats.org/officeDocument/2006/relationships/hyperlink" Target="https://www.diodes.com/part/view/UFQ254%2F24" TargetMode="External"/><Relationship Id="rId_hyperlink_35" Type="http://schemas.openxmlformats.org/officeDocument/2006/relationships/hyperlink" Target="https://www.diodes.com/datasheet/download/UF322%2F32.pdf" TargetMode="External"/><Relationship Id="rId_hyperlink_36" Type="http://schemas.openxmlformats.org/officeDocument/2006/relationships/hyperlink" Target="https://www.diodes.com/part/view/UFQ322%2F32" TargetMode="External"/><Relationship Id="rId_hyperlink_37" Type="http://schemas.openxmlformats.org/officeDocument/2006/relationships/hyperlink" Target="https://www.diodes.com/datasheet/download/UF323%2F33.pdf" TargetMode="External"/><Relationship Id="rId_hyperlink_38" Type="http://schemas.openxmlformats.org/officeDocument/2006/relationships/hyperlink" Target="https://www.diodes.com/part/view/UFQ323%2F33" TargetMode="External"/><Relationship Id="rId_hyperlink_39" Type="http://schemas.openxmlformats.org/officeDocument/2006/relationships/hyperlink" Target="https://www.diodes.com/datasheet/download/UF324%2F34.pdf" TargetMode="External"/><Relationship Id="rId_hyperlink_40" Type="http://schemas.openxmlformats.org/officeDocument/2006/relationships/hyperlink" Target="https://www.diodes.com/part/view/UFQ324%2F34" TargetMode="External"/><Relationship Id="rId_hyperlink_41" Type="http://schemas.openxmlformats.org/officeDocument/2006/relationships/hyperlink" Target="https://www.diodes.com/datasheet/download/UF502%2F52.pdf" TargetMode="External"/><Relationship Id="rId_hyperlink_42" Type="http://schemas.openxmlformats.org/officeDocument/2006/relationships/hyperlink" Target="https://www.diodes.com/part/view/UFQ502%2F52" TargetMode="External"/><Relationship Id="rId_hyperlink_43" Type="http://schemas.openxmlformats.org/officeDocument/2006/relationships/hyperlink" Target="https://www.diodes.com/datasheet/download/UF503%2F53.pdf" TargetMode="External"/><Relationship Id="rId_hyperlink_44" Type="http://schemas.openxmlformats.org/officeDocument/2006/relationships/hyperlink" Target="https://www.diodes.com/part/view/UFQ503%2F53" TargetMode="External"/><Relationship Id="rId_hyperlink_45" Type="http://schemas.openxmlformats.org/officeDocument/2006/relationships/hyperlink" Target="https://www.diodes.com/datasheet/download/UF504%2F54.pdf" TargetMode="External"/><Relationship Id="rId_hyperlink_46" Type="http://schemas.openxmlformats.org/officeDocument/2006/relationships/hyperlink" Target="https://www.diodes.com/part/view/UFQ504%2F54" TargetMode="External"/><Relationship Id="rId_hyperlink_47" Type="http://schemas.openxmlformats.org/officeDocument/2006/relationships/hyperlink" Target="https://www.diodes.com/datasheet/download/UF702%2F72.pdf" TargetMode="External"/><Relationship Id="rId_hyperlink_48" Type="http://schemas.openxmlformats.org/officeDocument/2006/relationships/hyperlink" Target="https://www.diodes.com/part/view/UFQ702%2F72" TargetMode="External"/><Relationship Id="rId_hyperlink_49" Type="http://schemas.openxmlformats.org/officeDocument/2006/relationships/hyperlink" Target="https://www.diodes.com/datasheet/download/UF703%2F73.pdf" TargetMode="External"/><Relationship Id="rId_hyperlink_50" Type="http://schemas.openxmlformats.org/officeDocument/2006/relationships/hyperlink" Target="https://www.diodes.com/part/view/UFQ703%2F73" TargetMode="External"/><Relationship Id="rId_hyperlink_51" Type="http://schemas.openxmlformats.org/officeDocument/2006/relationships/hyperlink" Target="https://www.diodes.com/datasheet/download/UF704%2F74.pdf" TargetMode="External"/><Relationship Id="rId_hyperlink_52" Type="http://schemas.openxmlformats.org/officeDocument/2006/relationships/hyperlink" Target="https://www.diodes.com/part/view/UFQ704%2FUFQ74" TargetMode="External"/><Relationship Id="rId_hyperlink_53" Type="http://schemas.openxmlformats.org/officeDocument/2006/relationships/hyperlink" Target="https://www.diodes.com/datasheet/download/UX22-252.pdf" TargetMode="External"/><Relationship Id="rId_hyperlink_54" Type="http://schemas.openxmlformats.org/officeDocument/2006/relationships/hyperlink" Target="https://www.diodes.com/part/view/UX22%2F252" TargetMode="External"/><Relationship Id="rId_hyperlink_55" Type="http://schemas.openxmlformats.org/officeDocument/2006/relationships/hyperlink" Target="https://www.diodes.com/datasheet/download/UX31%2FUX321.pdf" TargetMode="External"/><Relationship Id="rId_hyperlink_56" Type="http://schemas.openxmlformats.org/officeDocument/2006/relationships/hyperlink" Target="https://www.diodes.com/part/view/UX31%2FUX321" TargetMode="External"/><Relationship Id="rId_hyperlink_57" Type="http://schemas.openxmlformats.org/officeDocument/2006/relationships/hyperlink" Target="https://www.diodes.com/datasheet/download/UX51%2FUX501+.pdf" TargetMode="External"/><Relationship Id="rId_hyperlink_58" Type="http://schemas.openxmlformats.org/officeDocument/2006/relationships/hyperlink" Target="https://www.diodes.com/part/view/UX51%2FUX501" TargetMode="External"/><Relationship Id="rId_hyperlink_59" Type="http://schemas.openxmlformats.org/officeDocument/2006/relationships/hyperlink" Target="https://www.diodes.com/datasheet/download/UX52%2FUX502+.pdf" TargetMode="External"/><Relationship Id="rId_hyperlink_60" Type="http://schemas.openxmlformats.org/officeDocument/2006/relationships/hyperlink" Target="https://www.diodes.com/part/view/UX52%2FUX502" TargetMode="External"/><Relationship Id="rId_hyperlink_61" Type="http://schemas.openxmlformats.org/officeDocument/2006/relationships/hyperlink" Target="https://www.diodes.com/datasheet/download/UX53%2FUX503.pdf" TargetMode="External"/><Relationship Id="rId_hyperlink_62" Type="http://schemas.openxmlformats.org/officeDocument/2006/relationships/hyperlink" Target="https://www.diodes.com/part/view/UX53%2FUX503" TargetMode="External"/><Relationship Id="rId_hyperlink_63" Type="http://schemas.openxmlformats.org/officeDocument/2006/relationships/hyperlink" Target="https://www.diodes.com/datasheet/download/UX71-701.pdf" TargetMode="External"/><Relationship Id="rId_hyperlink_64" Type="http://schemas.openxmlformats.org/officeDocument/2006/relationships/hyperlink" Target="https://www.diodes.com/part/view/UX71%2FUX701" TargetMode="External"/><Relationship Id="rId_hyperlink_65" Type="http://schemas.openxmlformats.org/officeDocument/2006/relationships/hyperlink" Target="https://www.diodes.com/datasheet/download/UX72-702.pdf" TargetMode="External"/><Relationship Id="rId_hyperlink_66" Type="http://schemas.openxmlformats.org/officeDocument/2006/relationships/hyperlink" Target="https://www.diodes.com/part/view/UX72%2FUX702" TargetMode="External"/><Relationship Id="rId_hyperlink_67" Type="http://schemas.openxmlformats.org/officeDocument/2006/relationships/hyperlink" Target="https://www.diodes.com/datasheet/download/UX73-703.pdf" TargetMode="External"/><Relationship Id="rId_hyperlink_68" Type="http://schemas.openxmlformats.org/officeDocument/2006/relationships/hyperlink" Target="https://www.diodes.com/part/view/UX73%2FUX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3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Hyperlink("https://www.diodes.com/datasheet/download/UC.pdf")</f>
        <v>https://www.diodes.com/datasheet/download/UC.pdf</v>
      </c>
      <c r="C2" t="str">
        <f>Hyperlink("https://www.diodes.com/part/view/UC","UC")</f>
        <v>UC</v>
      </c>
      <c r="D2" t="s">
        <v>17</v>
      </c>
      <c r="F2" t="s">
        <v>18</v>
      </c>
      <c r="G2" t="s">
        <v>19</v>
      </c>
      <c r="H2" t="s">
        <v>20</v>
      </c>
      <c r="I2" t="s">
        <v>21</v>
      </c>
      <c r="L2" t="s">
        <v>22</v>
      </c>
      <c r="M2" t="s">
        <v>23</v>
      </c>
      <c r="N2">
        <v>6</v>
      </c>
    </row>
    <row r="3" spans="1:16">
      <c r="A3" t="s">
        <v>24</v>
      </c>
      <c r="B3" s="2" t="str">
        <f>Hyperlink("https://www.diodes.com/datasheet/download/UCQ.pdf")</f>
        <v>https://www.diodes.com/datasheet/download/UCQ.pdf</v>
      </c>
      <c r="C3" t="str">
        <f>Hyperlink("https://www.diodes.com/part/view/UCQ","UCQ")</f>
        <v>UCQ</v>
      </c>
      <c r="D3" t="s">
        <v>17</v>
      </c>
      <c r="F3" t="s">
        <v>18</v>
      </c>
      <c r="G3" t="s">
        <v>19</v>
      </c>
      <c r="H3" t="s">
        <v>20</v>
      </c>
      <c r="I3" t="s">
        <v>21</v>
      </c>
      <c r="L3" t="s">
        <v>22</v>
      </c>
      <c r="M3" t="s">
        <v>23</v>
      </c>
      <c r="N3">
        <v>6</v>
      </c>
    </row>
    <row r="4" spans="1:16">
      <c r="A4" t="s">
        <v>25</v>
      </c>
      <c r="B4" s="2" t="str">
        <f>Hyperlink("https://www.diodes.com/datasheet/download/UF252%2F22.pdf")</f>
        <v>https://www.diodes.com/datasheet/download/UF252%2F22.pdf</v>
      </c>
      <c r="C4" t="str">
        <f>Hyperlink("https://www.diodes.com/part/view/UF252%2F22","UF252/22")</f>
        <v>UF252/22</v>
      </c>
      <c r="D4" t="s">
        <v>26</v>
      </c>
      <c r="G4" t="s">
        <v>19</v>
      </c>
      <c r="H4" t="s">
        <v>27</v>
      </c>
      <c r="I4" t="s">
        <v>21</v>
      </c>
      <c r="J4" t="s">
        <v>28</v>
      </c>
      <c r="K4" t="s">
        <v>29</v>
      </c>
      <c r="L4" t="s">
        <v>30</v>
      </c>
      <c r="M4" t="s">
        <v>31</v>
      </c>
      <c r="N4">
        <v>6</v>
      </c>
      <c r="O4" t="s">
        <v>32</v>
      </c>
    </row>
    <row r="5" spans="1:16">
      <c r="A5" t="s">
        <v>33</v>
      </c>
      <c r="B5" s="2" t="str">
        <f>Hyperlink("https://www.diodes.com/datasheet/download/UF253%2F23.pdf")</f>
        <v>https://www.diodes.com/datasheet/download/UF253%2F23.pdf</v>
      </c>
      <c r="C5" t="str">
        <f>Hyperlink("https://www.diodes.com/part/view/UF253%2F23","UF253/23")</f>
        <v>UF253/23</v>
      </c>
      <c r="D5" t="s">
        <v>34</v>
      </c>
      <c r="G5" t="s">
        <v>19</v>
      </c>
      <c r="H5" t="s">
        <v>27</v>
      </c>
      <c r="I5" t="s">
        <v>21</v>
      </c>
      <c r="J5" t="s">
        <v>28</v>
      </c>
      <c r="K5" t="s">
        <v>29</v>
      </c>
      <c r="L5" t="s">
        <v>35</v>
      </c>
      <c r="M5" t="s">
        <v>31</v>
      </c>
      <c r="N5">
        <v>6</v>
      </c>
      <c r="O5" t="s">
        <v>32</v>
      </c>
    </row>
    <row r="6" spans="1:16">
      <c r="A6" t="s">
        <v>36</v>
      </c>
      <c r="B6" s="2" t="str">
        <f>Hyperlink("https://www.diodes.com/datasheet/download/UF254%2F24.pdf")</f>
        <v>https://www.diodes.com/datasheet/download/UF254%2F24.pdf</v>
      </c>
      <c r="C6" t="str">
        <f>Hyperlink("https://www.diodes.com/part/view/UF254%2F24","UF254/24")</f>
        <v>UF254/24</v>
      </c>
      <c r="D6" t="s">
        <v>37</v>
      </c>
      <c r="G6" t="s">
        <v>19</v>
      </c>
      <c r="H6" t="s">
        <v>27</v>
      </c>
      <c r="I6" t="s">
        <v>21</v>
      </c>
      <c r="J6" t="s">
        <v>28</v>
      </c>
      <c r="K6" t="s">
        <v>29</v>
      </c>
      <c r="L6" t="s">
        <v>30</v>
      </c>
      <c r="M6" t="s">
        <v>31</v>
      </c>
      <c r="N6">
        <v>6</v>
      </c>
      <c r="O6" t="s">
        <v>32</v>
      </c>
    </row>
    <row r="7" spans="1:16">
      <c r="A7" t="s">
        <v>38</v>
      </c>
      <c r="B7" s="2" t="str">
        <f>Hyperlink("https://www.diodes.com/datasheet/download/UF322%2F32.pdf")</f>
        <v>https://www.diodes.com/datasheet/download/UF322%2F32.pdf</v>
      </c>
      <c r="C7" t="str">
        <f>Hyperlink("https://www.diodes.com/part/view/UF322%2F32","UF322/32")</f>
        <v>UF322/32</v>
      </c>
      <c r="D7" t="s">
        <v>39</v>
      </c>
      <c r="G7" t="s">
        <v>19</v>
      </c>
      <c r="H7" t="s">
        <v>40</v>
      </c>
      <c r="I7" t="s">
        <v>21</v>
      </c>
      <c r="J7" t="s">
        <v>28</v>
      </c>
      <c r="K7" t="s">
        <v>41</v>
      </c>
      <c r="L7" t="s">
        <v>42</v>
      </c>
      <c r="M7" t="s">
        <v>31</v>
      </c>
      <c r="N7">
        <v>6</v>
      </c>
      <c r="O7" t="s">
        <v>43</v>
      </c>
    </row>
    <row r="8" spans="1:16">
      <c r="A8" t="s">
        <v>44</v>
      </c>
      <c r="B8" s="2" t="str">
        <f>Hyperlink("https://www.diodes.com/datasheet/download/UF323%2F33.pdf")</f>
        <v>https://www.diodes.com/datasheet/download/UF323%2F33.pdf</v>
      </c>
      <c r="C8" t="str">
        <f>Hyperlink("https://www.diodes.com/part/view/UF323%2F33","UF323/33")</f>
        <v>UF323/33</v>
      </c>
      <c r="D8" t="s">
        <v>45</v>
      </c>
      <c r="G8" t="s">
        <v>19</v>
      </c>
      <c r="H8" t="s">
        <v>40</v>
      </c>
      <c r="I8" t="s">
        <v>21</v>
      </c>
      <c r="J8" t="s">
        <v>28</v>
      </c>
      <c r="K8" t="s">
        <v>29</v>
      </c>
      <c r="L8" t="s">
        <v>35</v>
      </c>
      <c r="M8" t="s">
        <v>31</v>
      </c>
      <c r="N8">
        <v>6</v>
      </c>
      <c r="O8" t="s">
        <v>43</v>
      </c>
    </row>
    <row r="9" spans="1:16">
      <c r="A9" t="s">
        <v>46</v>
      </c>
      <c r="B9" s="2" t="str">
        <f>Hyperlink("https://www.diodes.com/datasheet/download/UF324%2F34.pdf")</f>
        <v>https://www.diodes.com/datasheet/download/UF324%2F34.pdf</v>
      </c>
      <c r="C9" t="str">
        <f>Hyperlink("https://www.diodes.com/part/view/UF324%2F34","UF324/34")</f>
        <v>UF324/34</v>
      </c>
      <c r="D9" t="s">
        <v>47</v>
      </c>
      <c r="G9" t="s">
        <v>19</v>
      </c>
      <c r="H9" t="s">
        <v>40</v>
      </c>
      <c r="I9" t="s">
        <v>21</v>
      </c>
      <c r="J9" t="s">
        <v>28</v>
      </c>
      <c r="K9" t="s">
        <v>29</v>
      </c>
      <c r="L9" t="s">
        <v>30</v>
      </c>
      <c r="M9" t="s">
        <v>31</v>
      </c>
      <c r="N9">
        <v>6</v>
      </c>
      <c r="O9" t="s">
        <v>43</v>
      </c>
    </row>
    <row r="10" spans="1:16">
      <c r="A10" t="s">
        <v>48</v>
      </c>
      <c r="B10" s="2" t="str">
        <f>Hyperlink("https://www.diodes.com/datasheet/download/UF502%2F52.pdf")</f>
        <v>https://www.diodes.com/datasheet/download/UF502%2F52.pdf</v>
      </c>
      <c r="C10" t="str">
        <f>Hyperlink("https://www.diodes.com/part/view/UF502%2F52","UF502/52")</f>
        <v>UF502/52</v>
      </c>
      <c r="D10" t="s">
        <v>49</v>
      </c>
      <c r="G10" t="s">
        <v>19</v>
      </c>
      <c r="H10" t="s">
        <v>50</v>
      </c>
      <c r="I10" t="s">
        <v>21</v>
      </c>
      <c r="J10" t="s">
        <v>28</v>
      </c>
      <c r="K10" t="s">
        <v>41</v>
      </c>
      <c r="L10" t="s">
        <v>42</v>
      </c>
      <c r="M10" t="s">
        <v>31</v>
      </c>
      <c r="N10">
        <v>6</v>
      </c>
      <c r="O10" t="s">
        <v>51</v>
      </c>
    </row>
    <row r="11" spans="1:16">
      <c r="A11" t="s">
        <v>52</v>
      </c>
      <c r="B11" s="2" t="str">
        <f>Hyperlink("https://www.diodes.com/datasheet/download/UF503%2F53.pdf")</f>
        <v>https://www.diodes.com/datasheet/download/UF503%2F53.pdf</v>
      </c>
      <c r="C11" t="str">
        <f>Hyperlink("https://www.diodes.com/part/view/UF503%2F53","UF503/53")</f>
        <v>UF503/53</v>
      </c>
      <c r="D11" t="s">
        <v>53</v>
      </c>
      <c r="G11" t="s">
        <v>19</v>
      </c>
      <c r="H11" t="s">
        <v>50</v>
      </c>
      <c r="I11" t="s">
        <v>21</v>
      </c>
      <c r="J11" t="s">
        <v>28</v>
      </c>
      <c r="K11" t="s">
        <v>29</v>
      </c>
      <c r="L11" t="s">
        <v>35</v>
      </c>
      <c r="M11" t="s">
        <v>31</v>
      </c>
      <c r="N11">
        <v>6</v>
      </c>
      <c r="O11" t="s">
        <v>51</v>
      </c>
    </row>
    <row r="12" spans="1:16">
      <c r="A12" t="s">
        <v>54</v>
      </c>
      <c r="B12" s="2" t="str">
        <f>Hyperlink("https://www.diodes.com/datasheet/download/UF504%2F54.pdf")</f>
        <v>https://www.diodes.com/datasheet/download/UF504%2F54.pdf</v>
      </c>
      <c r="C12" t="str">
        <f>Hyperlink("https://www.diodes.com/part/view/UF504%2F54","UF504/54")</f>
        <v>UF504/54</v>
      </c>
      <c r="D12" t="s">
        <v>55</v>
      </c>
      <c r="G12" t="s">
        <v>19</v>
      </c>
      <c r="H12" t="s">
        <v>50</v>
      </c>
      <c r="I12" t="s">
        <v>21</v>
      </c>
      <c r="J12" t="s">
        <v>28</v>
      </c>
      <c r="K12" t="s">
        <v>29</v>
      </c>
      <c r="L12" t="s">
        <v>30</v>
      </c>
      <c r="M12" t="s">
        <v>31</v>
      </c>
      <c r="N12">
        <v>6</v>
      </c>
      <c r="O12" t="s">
        <v>51</v>
      </c>
    </row>
    <row r="13" spans="1:16">
      <c r="A13" t="s">
        <v>56</v>
      </c>
      <c r="B13" s="2" t="str">
        <f>Hyperlink("https://www.diodes.com/datasheet/download/UF702%2F72.pdf")</f>
        <v>https://www.diodes.com/datasheet/download/UF702%2F72.pdf</v>
      </c>
      <c r="C13" t="str">
        <f>Hyperlink("https://www.diodes.com/part/view/UF702%2F72","UF702/72")</f>
        <v>UF702/72</v>
      </c>
      <c r="D13" t="s">
        <v>57</v>
      </c>
      <c r="G13" t="s">
        <v>19</v>
      </c>
      <c r="H13" t="s">
        <v>58</v>
      </c>
      <c r="I13" t="s">
        <v>21</v>
      </c>
      <c r="J13" t="s">
        <v>28</v>
      </c>
      <c r="K13" t="s">
        <v>41</v>
      </c>
      <c r="L13" t="s">
        <v>42</v>
      </c>
      <c r="M13" t="s">
        <v>31</v>
      </c>
      <c r="N13">
        <v>6</v>
      </c>
      <c r="O13" t="s">
        <v>59</v>
      </c>
    </row>
    <row r="14" spans="1:16">
      <c r="A14" t="s">
        <v>60</v>
      </c>
      <c r="B14" s="2" t="str">
        <f>Hyperlink("https://www.diodes.com/datasheet/download/UF703%2F73.pdf")</f>
        <v>https://www.diodes.com/datasheet/download/UF703%2F73.pdf</v>
      </c>
      <c r="C14" t="str">
        <f>Hyperlink("https://www.diodes.com/part/view/UF703%2F73","UF703/73")</f>
        <v>UF703/73</v>
      </c>
      <c r="D14" t="s">
        <v>61</v>
      </c>
      <c r="G14" t="s">
        <v>19</v>
      </c>
      <c r="H14" t="s">
        <v>58</v>
      </c>
      <c r="I14" t="s">
        <v>21</v>
      </c>
      <c r="J14" t="s">
        <v>28</v>
      </c>
      <c r="K14" t="s">
        <v>29</v>
      </c>
      <c r="L14" t="s">
        <v>35</v>
      </c>
      <c r="M14" t="s">
        <v>31</v>
      </c>
      <c r="N14">
        <v>6</v>
      </c>
      <c r="O14" t="s">
        <v>59</v>
      </c>
    </row>
    <row r="15" spans="1:16">
      <c r="A15" t="s">
        <v>62</v>
      </c>
      <c r="B15" s="2" t="str">
        <f>Hyperlink("https://www.diodes.com/datasheet/download/UF704%2F74.pdf")</f>
        <v>https://www.diodes.com/datasheet/download/UF704%2F74.pdf</v>
      </c>
      <c r="C15" t="str">
        <f>Hyperlink("https://www.diodes.com/part/view/UF704%2FUF74","UF704/UF74")</f>
        <v>UF704/UF74</v>
      </c>
      <c r="D15" t="s">
        <v>63</v>
      </c>
      <c r="G15" t="s">
        <v>19</v>
      </c>
      <c r="H15" t="s">
        <v>58</v>
      </c>
      <c r="I15" t="s">
        <v>21</v>
      </c>
      <c r="J15" t="s">
        <v>28</v>
      </c>
      <c r="K15" t="s">
        <v>29</v>
      </c>
      <c r="L15" t="s">
        <v>30</v>
      </c>
      <c r="M15" t="s">
        <v>31</v>
      </c>
      <c r="N15">
        <v>6</v>
      </c>
      <c r="O15" t="s">
        <v>59</v>
      </c>
    </row>
    <row r="16" spans="1:16">
      <c r="A16" t="s">
        <v>64</v>
      </c>
      <c r="B16" s="2" t="str">
        <f>Hyperlink("https://www.diodes.com/datasheet/download/UF252%2F22.pdf")</f>
        <v>https://www.diodes.com/datasheet/download/UF252%2F22.pdf</v>
      </c>
      <c r="C16" t="str">
        <f>Hyperlink("https://www.diodes.com/part/view/UFQ252%2F22","UFQ252/22")</f>
        <v>UFQ252/22</v>
      </c>
      <c r="D16" t="s">
        <v>26</v>
      </c>
      <c r="G16" t="s">
        <v>19</v>
      </c>
      <c r="H16" t="s">
        <v>27</v>
      </c>
      <c r="I16" t="s">
        <v>21</v>
      </c>
      <c r="J16" t="s">
        <v>28</v>
      </c>
      <c r="K16" t="s">
        <v>29</v>
      </c>
      <c r="L16" t="s">
        <v>30</v>
      </c>
      <c r="M16" t="s">
        <v>31</v>
      </c>
      <c r="N16">
        <v>6</v>
      </c>
      <c r="O16" t="s">
        <v>65</v>
      </c>
    </row>
    <row r="17" spans="1:16">
      <c r="A17" t="s">
        <v>66</v>
      </c>
      <c r="B17" s="2" t="str">
        <f>Hyperlink("https://www.diodes.com/datasheet/download/UF253%2F23.pdf")</f>
        <v>https://www.diodes.com/datasheet/download/UF253%2F23.pdf</v>
      </c>
      <c r="C17" t="str">
        <f>Hyperlink("https://www.diodes.com/part/view/UFQ253%2F23","UFQ253/23")</f>
        <v>UFQ253/23</v>
      </c>
      <c r="D17" t="s">
        <v>34</v>
      </c>
      <c r="G17" t="s">
        <v>19</v>
      </c>
      <c r="H17" t="s">
        <v>27</v>
      </c>
      <c r="I17" t="s">
        <v>21</v>
      </c>
      <c r="J17" t="s">
        <v>28</v>
      </c>
      <c r="K17" t="s">
        <v>29</v>
      </c>
      <c r="L17" t="s">
        <v>35</v>
      </c>
      <c r="M17" t="s">
        <v>31</v>
      </c>
      <c r="N17">
        <v>6</v>
      </c>
      <c r="O17" t="s">
        <v>65</v>
      </c>
    </row>
    <row r="18" spans="1:16">
      <c r="A18" t="s">
        <v>67</v>
      </c>
      <c r="B18" s="2" t="str">
        <f>Hyperlink("https://www.diodes.com/datasheet/download/UF254%2F24.pdf")</f>
        <v>https://www.diodes.com/datasheet/download/UF254%2F24.pdf</v>
      </c>
      <c r="C18" t="str">
        <f>Hyperlink("https://www.diodes.com/part/view/UFQ254%2F24","UFQ254/24")</f>
        <v>UFQ254/24</v>
      </c>
      <c r="D18" t="s">
        <v>37</v>
      </c>
      <c r="G18" t="s">
        <v>19</v>
      </c>
      <c r="H18" t="s">
        <v>27</v>
      </c>
      <c r="I18" t="s">
        <v>21</v>
      </c>
      <c r="J18" t="s">
        <v>28</v>
      </c>
      <c r="K18" t="s">
        <v>29</v>
      </c>
      <c r="L18" t="s">
        <v>30</v>
      </c>
      <c r="M18" t="s">
        <v>31</v>
      </c>
      <c r="N18">
        <v>6</v>
      </c>
      <c r="O18" t="s">
        <v>65</v>
      </c>
    </row>
    <row r="19" spans="1:16">
      <c r="A19" t="s">
        <v>68</v>
      </c>
      <c r="B19" s="2" t="str">
        <f>Hyperlink("https://www.diodes.com/datasheet/download/UF322%2F32.pdf")</f>
        <v>https://www.diodes.com/datasheet/download/UF322%2F32.pdf</v>
      </c>
      <c r="C19" t="str">
        <f>Hyperlink("https://www.diodes.com/part/view/UFQ322%2F32","UFQ322/32")</f>
        <v>UFQ322/32</v>
      </c>
      <c r="D19" t="s">
        <v>39</v>
      </c>
      <c r="G19" t="s">
        <v>19</v>
      </c>
      <c r="H19" t="s">
        <v>40</v>
      </c>
      <c r="I19" t="s">
        <v>21</v>
      </c>
      <c r="J19" t="s">
        <v>28</v>
      </c>
      <c r="K19" t="s">
        <v>41</v>
      </c>
      <c r="L19" t="s">
        <v>42</v>
      </c>
      <c r="M19" t="s">
        <v>31</v>
      </c>
      <c r="N19">
        <v>6</v>
      </c>
      <c r="O19" t="s">
        <v>69</v>
      </c>
    </row>
    <row r="20" spans="1:16">
      <c r="A20" t="s">
        <v>70</v>
      </c>
      <c r="B20" s="2" t="str">
        <f>Hyperlink("https://www.diodes.com/datasheet/download/UF323%2F33.pdf")</f>
        <v>https://www.diodes.com/datasheet/download/UF323%2F33.pdf</v>
      </c>
      <c r="C20" t="str">
        <f>Hyperlink("https://www.diodes.com/part/view/UFQ323%2F33","UFQ323/33")</f>
        <v>UFQ323/33</v>
      </c>
      <c r="D20" t="s">
        <v>39</v>
      </c>
      <c r="G20" t="s">
        <v>19</v>
      </c>
      <c r="H20" t="s">
        <v>40</v>
      </c>
      <c r="I20" t="s">
        <v>21</v>
      </c>
      <c r="J20" t="s">
        <v>28</v>
      </c>
      <c r="K20" t="s">
        <v>29</v>
      </c>
      <c r="L20" t="s">
        <v>35</v>
      </c>
      <c r="M20" t="s">
        <v>31</v>
      </c>
      <c r="N20">
        <v>6</v>
      </c>
      <c r="O20" t="s">
        <v>69</v>
      </c>
    </row>
    <row r="21" spans="1:16">
      <c r="A21" t="s">
        <v>71</v>
      </c>
      <c r="B21" s="2" t="str">
        <f>Hyperlink("https://www.diodes.com/datasheet/download/UF324%2F34.pdf")</f>
        <v>https://www.diodes.com/datasheet/download/UF324%2F34.pdf</v>
      </c>
      <c r="C21" t="str">
        <f>Hyperlink("https://www.diodes.com/part/view/UFQ324%2F34","UFQ324/34")</f>
        <v>UFQ324/34</v>
      </c>
      <c r="D21" t="s">
        <v>47</v>
      </c>
      <c r="G21" t="s">
        <v>19</v>
      </c>
      <c r="H21" t="s">
        <v>40</v>
      </c>
      <c r="I21" t="s">
        <v>21</v>
      </c>
      <c r="J21" t="s">
        <v>28</v>
      </c>
      <c r="K21" t="s">
        <v>29</v>
      </c>
      <c r="L21" t="s">
        <v>30</v>
      </c>
      <c r="M21" t="s">
        <v>31</v>
      </c>
      <c r="N21">
        <v>6</v>
      </c>
      <c r="O21" t="s">
        <v>69</v>
      </c>
    </row>
    <row r="22" spans="1:16">
      <c r="A22" t="s">
        <v>72</v>
      </c>
      <c r="B22" s="2" t="str">
        <f>Hyperlink("https://www.diodes.com/datasheet/download/UF502%2F52.pdf")</f>
        <v>https://www.diodes.com/datasheet/download/UF502%2F52.pdf</v>
      </c>
      <c r="C22" t="str">
        <f>Hyperlink("https://www.diodes.com/part/view/UFQ502%2F52","UFQ502/52")</f>
        <v>UFQ502/52</v>
      </c>
      <c r="D22" t="s">
        <v>49</v>
      </c>
      <c r="G22" t="s">
        <v>19</v>
      </c>
      <c r="H22" t="s">
        <v>50</v>
      </c>
      <c r="I22" t="s">
        <v>21</v>
      </c>
      <c r="J22" t="s">
        <v>28</v>
      </c>
      <c r="K22" t="s">
        <v>41</v>
      </c>
      <c r="L22" t="s">
        <v>42</v>
      </c>
      <c r="M22" t="s">
        <v>31</v>
      </c>
      <c r="N22">
        <v>6</v>
      </c>
      <c r="O22" t="s">
        <v>73</v>
      </c>
    </row>
    <row r="23" spans="1:16">
      <c r="A23" t="s">
        <v>74</v>
      </c>
      <c r="B23" s="2" t="str">
        <f>Hyperlink("https://www.diodes.com/datasheet/download/UF503%2F53.pdf")</f>
        <v>https://www.diodes.com/datasheet/download/UF503%2F53.pdf</v>
      </c>
      <c r="C23" t="str">
        <f>Hyperlink("https://www.diodes.com/part/view/UFQ503%2F53","UFQ503/53")</f>
        <v>UFQ503/53</v>
      </c>
      <c r="D23" t="s">
        <v>53</v>
      </c>
      <c r="G23" t="s">
        <v>19</v>
      </c>
      <c r="H23" t="s">
        <v>50</v>
      </c>
      <c r="I23" t="s">
        <v>21</v>
      </c>
      <c r="J23" t="s">
        <v>28</v>
      </c>
      <c r="K23" t="s">
        <v>29</v>
      </c>
      <c r="L23" t="s">
        <v>35</v>
      </c>
      <c r="M23" t="s">
        <v>31</v>
      </c>
      <c r="N23">
        <v>6</v>
      </c>
      <c r="O23" t="s">
        <v>73</v>
      </c>
    </row>
    <row r="24" spans="1:16">
      <c r="A24" t="s">
        <v>75</v>
      </c>
      <c r="B24" s="2" t="str">
        <f>Hyperlink("https://www.diodes.com/datasheet/download/UF504%2F54.pdf")</f>
        <v>https://www.diodes.com/datasheet/download/UF504%2F54.pdf</v>
      </c>
      <c r="C24" t="str">
        <f>Hyperlink("https://www.diodes.com/part/view/UFQ504%2F54","UFQ504/54")</f>
        <v>UFQ504/54</v>
      </c>
      <c r="D24" t="s">
        <v>55</v>
      </c>
      <c r="G24" t="s">
        <v>19</v>
      </c>
      <c r="H24" t="s">
        <v>50</v>
      </c>
      <c r="I24" t="s">
        <v>21</v>
      </c>
      <c r="J24" t="s">
        <v>28</v>
      </c>
      <c r="K24" t="s">
        <v>29</v>
      </c>
      <c r="L24" t="s">
        <v>30</v>
      </c>
      <c r="M24" t="s">
        <v>31</v>
      </c>
      <c r="N24">
        <v>6</v>
      </c>
      <c r="O24" t="s">
        <v>73</v>
      </c>
    </row>
    <row r="25" spans="1:16">
      <c r="A25" t="s">
        <v>76</v>
      </c>
      <c r="B25" s="2" t="str">
        <f>Hyperlink("https://www.diodes.com/datasheet/download/UF702%2F72.pdf")</f>
        <v>https://www.diodes.com/datasheet/download/UF702%2F72.pdf</v>
      </c>
      <c r="C25" t="str">
        <f>Hyperlink("https://www.diodes.com/part/view/UFQ702%2F72","UFQ702/72")</f>
        <v>UFQ702/72</v>
      </c>
      <c r="D25" t="s">
        <v>57</v>
      </c>
      <c r="G25" t="s">
        <v>19</v>
      </c>
      <c r="H25" t="s">
        <v>58</v>
      </c>
      <c r="I25" t="s">
        <v>21</v>
      </c>
      <c r="J25" t="s">
        <v>28</v>
      </c>
      <c r="K25" t="s">
        <v>41</v>
      </c>
      <c r="L25" t="s">
        <v>42</v>
      </c>
      <c r="M25" t="s">
        <v>31</v>
      </c>
      <c r="N25">
        <v>6</v>
      </c>
      <c r="O25" t="s">
        <v>77</v>
      </c>
    </row>
    <row r="26" spans="1:16">
      <c r="A26" t="s">
        <v>78</v>
      </c>
      <c r="B26" s="2" t="str">
        <f>Hyperlink("https://www.diodes.com/datasheet/download/UF703%2F73.pdf")</f>
        <v>https://www.diodes.com/datasheet/download/UF703%2F73.pdf</v>
      </c>
      <c r="C26" t="str">
        <f>Hyperlink("https://www.diodes.com/part/view/UFQ703%2F73","UFQ703/73")</f>
        <v>UFQ703/73</v>
      </c>
      <c r="D26" t="s">
        <v>61</v>
      </c>
      <c r="G26" t="s">
        <v>19</v>
      </c>
      <c r="H26" t="s">
        <v>58</v>
      </c>
      <c r="I26" t="s">
        <v>21</v>
      </c>
      <c r="J26" t="s">
        <v>28</v>
      </c>
      <c r="K26" t="s">
        <v>29</v>
      </c>
      <c r="L26" t="s">
        <v>35</v>
      </c>
      <c r="M26" t="s">
        <v>31</v>
      </c>
      <c r="N26">
        <v>6</v>
      </c>
      <c r="O26" t="s">
        <v>77</v>
      </c>
    </row>
    <row r="27" spans="1:16">
      <c r="A27" t="s">
        <v>79</v>
      </c>
      <c r="B27" s="2" t="str">
        <f>Hyperlink("https://www.diodes.com/datasheet/download/UF704%2F74.pdf")</f>
        <v>https://www.diodes.com/datasheet/download/UF704%2F74.pdf</v>
      </c>
      <c r="C27" t="str">
        <f>Hyperlink("https://www.diodes.com/part/view/UFQ704%2FUFQ74","UFQ704/UFQ74")</f>
        <v>UFQ704/UFQ74</v>
      </c>
      <c r="D27" t="s">
        <v>63</v>
      </c>
      <c r="G27" t="s">
        <v>19</v>
      </c>
      <c r="H27" t="s">
        <v>58</v>
      </c>
      <c r="I27" t="s">
        <v>21</v>
      </c>
      <c r="J27" t="s">
        <v>28</v>
      </c>
      <c r="K27" t="s">
        <v>29</v>
      </c>
      <c r="L27" t="s">
        <v>30</v>
      </c>
      <c r="M27" t="s">
        <v>31</v>
      </c>
      <c r="N27">
        <v>6</v>
      </c>
      <c r="O27" t="s">
        <v>77</v>
      </c>
    </row>
    <row r="28" spans="1:16">
      <c r="A28" t="s">
        <v>80</v>
      </c>
      <c r="B28" s="2" t="str">
        <f>Hyperlink("https://www.diodes.com/datasheet/download/UX22-252.pdf")</f>
        <v>https://www.diodes.com/datasheet/download/UX22-252.pdf</v>
      </c>
      <c r="C28" t="str">
        <f>Hyperlink("https://www.diodes.com/part/view/UX22%2F252","UX22/252")</f>
        <v>UX22/252</v>
      </c>
      <c r="D28" t="s">
        <v>81</v>
      </c>
      <c r="E28" t="s">
        <v>82</v>
      </c>
      <c r="G28" t="s">
        <v>83</v>
      </c>
      <c r="H28" t="s">
        <v>84</v>
      </c>
      <c r="I28" t="s">
        <v>21</v>
      </c>
      <c r="J28">
        <v>156.25</v>
      </c>
      <c r="K28">
        <v>0.1</v>
      </c>
      <c r="L28" t="s">
        <v>42</v>
      </c>
      <c r="M28" t="s">
        <v>85</v>
      </c>
      <c r="N28">
        <v>6</v>
      </c>
      <c r="O28" t="s">
        <v>86</v>
      </c>
    </row>
    <row r="29" spans="1:16">
      <c r="A29" t="s">
        <v>87</v>
      </c>
      <c r="B29" s="2" t="str">
        <f>Hyperlink("https://www.diodes.com/datasheet/download/UX31%2FUX321.pdf")</f>
        <v>https://www.diodes.com/datasheet/download/UX31%2FUX321.pdf</v>
      </c>
      <c r="C29" t="str">
        <f>Hyperlink("https://www.diodes.com/part/view/UX31%2FUX321","UX31/UX321")</f>
        <v>UX31/UX321</v>
      </c>
      <c r="D29" t="s">
        <v>88</v>
      </c>
      <c r="E29" t="s">
        <v>89</v>
      </c>
      <c r="F29" t="s">
        <v>90</v>
      </c>
      <c r="G29" t="s">
        <v>91</v>
      </c>
      <c r="H29" t="s">
        <v>92</v>
      </c>
      <c r="I29" t="s">
        <v>21</v>
      </c>
      <c r="J29" t="s">
        <v>93</v>
      </c>
      <c r="K29" t="s">
        <v>94</v>
      </c>
      <c r="L29" t="s">
        <v>95</v>
      </c>
      <c r="M29" t="s">
        <v>31</v>
      </c>
      <c r="N29">
        <v>4</v>
      </c>
      <c r="O29" t="s">
        <v>96</v>
      </c>
    </row>
    <row r="30" spans="1:16">
      <c r="A30" t="s">
        <v>97</v>
      </c>
      <c r="B30" s="2" t="str">
        <f>Hyperlink("https://www.diodes.com/datasheet/download/UX51%2FUX501+.pdf")</f>
        <v>https://www.diodes.com/datasheet/download/UX51%2FUX501+.pdf</v>
      </c>
      <c r="C30" t="str">
        <f>Hyperlink("https://www.diodes.com/part/view/UX51%2FUX501","UX51/UX501")</f>
        <v>UX51/UX501</v>
      </c>
      <c r="D30" t="s">
        <v>98</v>
      </c>
      <c r="E30" t="s">
        <v>99</v>
      </c>
      <c r="F30" t="s">
        <v>90</v>
      </c>
      <c r="G30" t="s">
        <v>91</v>
      </c>
      <c r="H30" t="s">
        <v>50</v>
      </c>
      <c r="I30" t="s">
        <v>21</v>
      </c>
      <c r="J30" t="s">
        <v>93</v>
      </c>
      <c r="K30" t="s">
        <v>94</v>
      </c>
      <c r="L30" t="s">
        <v>95</v>
      </c>
      <c r="M30" t="s">
        <v>31</v>
      </c>
      <c r="N30">
        <v>4</v>
      </c>
      <c r="O30" t="s">
        <v>100</v>
      </c>
    </row>
    <row r="31" spans="1:16">
      <c r="A31" t="s">
        <v>101</v>
      </c>
      <c r="B31" s="2" t="str">
        <f>Hyperlink("https://www.diodes.com/datasheet/download/UX52%2FUX502+.pdf")</f>
        <v>https://www.diodes.com/datasheet/download/UX52%2FUX502+.pdf</v>
      </c>
      <c r="C31" t="str">
        <f>Hyperlink("https://www.diodes.com/part/view/UX52%2FUX502","UX52/UX502")</f>
        <v>UX52/UX502</v>
      </c>
      <c r="D31" t="s">
        <v>102</v>
      </c>
      <c r="E31" t="s">
        <v>89</v>
      </c>
      <c r="F31" t="s">
        <v>90</v>
      </c>
      <c r="G31" t="s">
        <v>91</v>
      </c>
      <c r="H31" t="s">
        <v>50</v>
      </c>
      <c r="I31" t="s">
        <v>21</v>
      </c>
      <c r="J31" t="s">
        <v>103</v>
      </c>
      <c r="K31" t="s">
        <v>94</v>
      </c>
      <c r="L31" t="s">
        <v>42</v>
      </c>
      <c r="M31" t="s">
        <v>31</v>
      </c>
      <c r="N31">
        <v>6</v>
      </c>
      <c r="O31" t="s">
        <v>100</v>
      </c>
    </row>
    <row r="32" spans="1:16">
      <c r="A32" t="s">
        <v>104</v>
      </c>
      <c r="B32" s="2" t="str">
        <f>Hyperlink("https://www.diodes.com/datasheet/download/UX53%2FUX503.pdf")</f>
        <v>https://www.diodes.com/datasheet/download/UX53%2FUX503.pdf</v>
      </c>
      <c r="C32" t="str">
        <f>Hyperlink("https://www.diodes.com/part/view/UX53%2FUX503","UX53/UX503")</f>
        <v>UX53/UX503</v>
      </c>
      <c r="D32" t="s">
        <v>105</v>
      </c>
      <c r="E32" t="s">
        <v>99</v>
      </c>
      <c r="F32" t="s">
        <v>90</v>
      </c>
      <c r="G32" t="s">
        <v>91</v>
      </c>
      <c r="H32" t="s">
        <v>50</v>
      </c>
      <c r="I32" t="s">
        <v>21</v>
      </c>
      <c r="J32" t="s">
        <v>103</v>
      </c>
      <c r="K32" t="s">
        <v>94</v>
      </c>
      <c r="L32" t="s">
        <v>35</v>
      </c>
      <c r="M32" t="s">
        <v>31</v>
      </c>
      <c r="N32">
        <v>6</v>
      </c>
      <c r="O32" t="s">
        <v>100</v>
      </c>
    </row>
    <row r="33" spans="1:16">
      <c r="A33" t="s">
        <v>106</v>
      </c>
      <c r="B33" s="2" t="str">
        <f>Hyperlink("https://www.diodes.com/datasheet/download/UX71-701.pdf")</f>
        <v>https://www.diodes.com/datasheet/download/UX71-701.pdf</v>
      </c>
      <c r="C33" t="str">
        <f>Hyperlink("https://www.diodes.com/part/view/UX71%2FUX701","UX71/UX701")</f>
        <v>UX71/UX701</v>
      </c>
      <c r="D33" t="s">
        <v>107</v>
      </c>
      <c r="E33" t="s">
        <v>89</v>
      </c>
      <c r="F33" t="s">
        <v>90</v>
      </c>
      <c r="G33" t="s">
        <v>91</v>
      </c>
      <c r="H33" t="s">
        <v>58</v>
      </c>
      <c r="I33" t="s">
        <v>21</v>
      </c>
      <c r="J33" t="s">
        <v>93</v>
      </c>
      <c r="K33" t="s">
        <v>94</v>
      </c>
      <c r="L33" t="s">
        <v>95</v>
      </c>
      <c r="M33" t="s">
        <v>31</v>
      </c>
      <c r="N33">
        <v>4</v>
      </c>
      <c r="O33" t="s">
        <v>108</v>
      </c>
    </row>
    <row r="34" spans="1:16">
      <c r="A34" t="s">
        <v>109</v>
      </c>
      <c r="B34" s="2" t="str">
        <f>Hyperlink("https://www.diodes.com/datasheet/download/UX72-702.pdf")</f>
        <v>https://www.diodes.com/datasheet/download/UX72-702.pdf</v>
      </c>
      <c r="C34" t="str">
        <f>Hyperlink("https://www.diodes.com/part/view/UX72%2FUX702","UX72/UX702")</f>
        <v>UX72/UX702</v>
      </c>
      <c r="D34" t="s">
        <v>110</v>
      </c>
      <c r="E34" t="s">
        <v>89</v>
      </c>
      <c r="F34" t="s">
        <v>90</v>
      </c>
      <c r="G34" t="s">
        <v>91</v>
      </c>
      <c r="H34" t="s">
        <v>111</v>
      </c>
      <c r="I34" t="s">
        <v>21</v>
      </c>
      <c r="J34" t="s">
        <v>103</v>
      </c>
      <c r="K34" t="s">
        <v>94</v>
      </c>
      <c r="L34" t="s">
        <v>42</v>
      </c>
      <c r="M34" t="s">
        <v>31</v>
      </c>
      <c r="N34">
        <v>6</v>
      </c>
      <c r="O34" t="s">
        <v>108</v>
      </c>
    </row>
    <row r="35" spans="1:16">
      <c r="A35" t="s">
        <v>112</v>
      </c>
      <c r="B35" s="2" t="str">
        <f>Hyperlink("https://www.diodes.com/datasheet/download/UX73-703.pdf")</f>
        <v>https://www.diodes.com/datasheet/download/UX73-703.pdf</v>
      </c>
      <c r="C35" t="str">
        <f>Hyperlink("https://www.diodes.com/part/view/UX73%2FUX703","UX73/UX703")</f>
        <v>UX73/UX703</v>
      </c>
      <c r="D35" t="s">
        <v>113</v>
      </c>
      <c r="E35" t="s">
        <v>89</v>
      </c>
      <c r="F35" t="s">
        <v>90</v>
      </c>
      <c r="G35" t="s">
        <v>91</v>
      </c>
      <c r="H35" t="s">
        <v>111</v>
      </c>
      <c r="I35" t="s">
        <v>21</v>
      </c>
      <c r="J35" t="s">
        <v>103</v>
      </c>
      <c r="K35" t="s">
        <v>94</v>
      </c>
      <c r="L35" t="s">
        <v>35</v>
      </c>
      <c r="M35" t="s">
        <v>31</v>
      </c>
      <c r="N35">
        <v>6</v>
      </c>
      <c r="O35" t="s">
        <v>108</v>
      </c>
    </row>
  </sheetData>
  <autoFilter ref="A1:P35"/>
  <hyperlinks>
    <hyperlink ref="B2" r:id="rId_hyperlink_1" tooltip="https://www.diodes.com/datasheet/download/UC.pdf" display="https://www.diodes.com/datasheet/download/UC.pdf"/>
    <hyperlink ref="C2" r:id="rId_hyperlink_2" tooltip="UC" display="UC"/>
    <hyperlink ref="B3" r:id="rId_hyperlink_3" tooltip="https://www.diodes.com/datasheet/download/UCQ.pdf" display="https://www.diodes.com/datasheet/download/UCQ.pdf"/>
    <hyperlink ref="C3" r:id="rId_hyperlink_4" tooltip="UCQ" display="UCQ"/>
    <hyperlink ref="B4" r:id="rId_hyperlink_5" tooltip="https://www.diodes.com/datasheet/download/UF252%2F22.pdf" display="https://www.diodes.com/datasheet/download/UF252%2F22.pdf"/>
    <hyperlink ref="C4" r:id="rId_hyperlink_6" tooltip="UF252/22" display="UF252/22"/>
    <hyperlink ref="B5" r:id="rId_hyperlink_7" tooltip="https://www.diodes.com/datasheet/download/UF253%2F23.pdf" display="https://www.diodes.com/datasheet/download/UF253%2F23.pdf"/>
    <hyperlink ref="C5" r:id="rId_hyperlink_8" tooltip="UF253/23" display="UF253/23"/>
    <hyperlink ref="B6" r:id="rId_hyperlink_9" tooltip="https://www.diodes.com/datasheet/download/UF254%2F24.pdf" display="https://www.diodes.com/datasheet/download/UF254%2F24.pdf"/>
    <hyperlink ref="C6" r:id="rId_hyperlink_10" tooltip="UF254/24" display="UF254/24"/>
    <hyperlink ref="B7" r:id="rId_hyperlink_11" tooltip="https://www.diodes.com/datasheet/download/UF322%2F32.pdf" display="https://www.diodes.com/datasheet/download/UF322%2F32.pdf"/>
    <hyperlink ref="C7" r:id="rId_hyperlink_12" tooltip="UF322/32" display="UF322/32"/>
    <hyperlink ref="B8" r:id="rId_hyperlink_13" tooltip="https://www.diodes.com/datasheet/download/UF323%2F33.pdf" display="https://www.diodes.com/datasheet/download/UF323%2F33.pdf"/>
    <hyperlink ref="C8" r:id="rId_hyperlink_14" tooltip="UF323/33" display="UF323/33"/>
    <hyperlink ref="B9" r:id="rId_hyperlink_15" tooltip="https://www.diodes.com/datasheet/download/UF324%2F34.pdf" display="https://www.diodes.com/datasheet/download/UF324%2F34.pdf"/>
    <hyperlink ref="C9" r:id="rId_hyperlink_16" tooltip="UF324/34" display="UF324/34"/>
    <hyperlink ref="B10" r:id="rId_hyperlink_17" tooltip="https://www.diodes.com/datasheet/download/UF502%2F52.pdf" display="https://www.diodes.com/datasheet/download/UF502%2F52.pdf"/>
    <hyperlink ref="C10" r:id="rId_hyperlink_18" tooltip="UF502/52" display="UF502/52"/>
    <hyperlink ref="B11" r:id="rId_hyperlink_19" tooltip="https://www.diodes.com/datasheet/download/UF503%2F53.pdf" display="https://www.diodes.com/datasheet/download/UF503%2F53.pdf"/>
    <hyperlink ref="C11" r:id="rId_hyperlink_20" tooltip="UF503/53" display="UF503/53"/>
    <hyperlink ref="B12" r:id="rId_hyperlink_21" tooltip="https://www.diodes.com/datasheet/download/UF504%2F54.pdf" display="https://www.diodes.com/datasheet/download/UF504%2F54.pdf"/>
    <hyperlink ref="C12" r:id="rId_hyperlink_22" tooltip="UF504/54" display="UF504/54"/>
    <hyperlink ref="B13" r:id="rId_hyperlink_23" tooltip="https://www.diodes.com/datasheet/download/UF702%2F72.pdf" display="https://www.diodes.com/datasheet/download/UF702%2F72.pdf"/>
    <hyperlink ref="C13" r:id="rId_hyperlink_24" tooltip="UF702/72" display="UF702/72"/>
    <hyperlink ref="B14" r:id="rId_hyperlink_25" tooltip="https://www.diodes.com/datasheet/download/UF703%2F73.pdf" display="https://www.diodes.com/datasheet/download/UF703%2F73.pdf"/>
    <hyperlink ref="C14" r:id="rId_hyperlink_26" tooltip="UF703/73" display="UF703/73"/>
    <hyperlink ref="B15" r:id="rId_hyperlink_27" tooltip="https://www.diodes.com/datasheet/download/UF704%2F74.pdf" display="https://www.diodes.com/datasheet/download/UF704%2F74.pdf"/>
    <hyperlink ref="C15" r:id="rId_hyperlink_28" tooltip="UF704/UF74" display="UF704/UF74"/>
    <hyperlink ref="B16" r:id="rId_hyperlink_29" tooltip="https://www.diodes.com/datasheet/download/UF252%2F22.pdf" display="https://www.diodes.com/datasheet/download/UF252%2F22.pdf"/>
    <hyperlink ref="C16" r:id="rId_hyperlink_30" tooltip="UFQ252/22" display="UFQ252/22"/>
    <hyperlink ref="B17" r:id="rId_hyperlink_31" tooltip="https://www.diodes.com/datasheet/download/UF253%2F23.pdf" display="https://www.diodes.com/datasheet/download/UF253%2F23.pdf"/>
    <hyperlink ref="C17" r:id="rId_hyperlink_32" tooltip="UFQ253/23" display="UFQ253/23"/>
    <hyperlink ref="B18" r:id="rId_hyperlink_33" tooltip="https://www.diodes.com/datasheet/download/UF254%2F24.pdf" display="https://www.diodes.com/datasheet/download/UF254%2F24.pdf"/>
    <hyperlink ref="C18" r:id="rId_hyperlink_34" tooltip="UFQ254/24" display="UFQ254/24"/>
    <hyperlink ref="B19" r:id="rId_hyperlink_35" tooltip="https://www.diodes.com/datasheet/download/UF322%2F32.pdf" display="https://www.diodes.com/datasheet/download/UF322%2F32.pdf"/>
    <hyperlink ref="C19" r:id="rId_hyperlink_36" tooltip="UFQ322/32" display="UFQ322/32"/>
    <hyperlink ref="B20" r:id="rId_hyperlink_37" tooltip="https://www.diodes.com/datasheet/download/UF323%2F33.pdf" display="https://www.diodes.com/datasheet/download/UF323%2F33.pdf"/>
    <hyperlink ref="C20" r:id="rId_hyperlink_38" tooltip="UFQ323/33" display="UFQ323/33"/>
    <hyperlink ref="B21" r:id="rId_hyperlink_39" tooltip="https://www.diodes.com/datasheet/download/UF324%2F34.pdf" display="https://www.diodes.com/datasheet/download/UF324%2F34.pdf"/>
    <hyperlink ref="C21" r:id="rId_hyperlink_40" tooltip="UFQ324/34" display="UFQ324/34"/>
    <hyperlink ref="B22" r:id="rId_hyperlink_41" tooltip="https://www.diodes.com/datasheet/download/UF502%2F52.pdf" display="https://www.diodes.com/datasheet/download/UF502%2F52.pdf"/>
    <hyperlink ref="C22" r:id="rId_hyperlink_42" tooltip="UFQ502/52" display="UFQ502/52"/>
    <hyperlink ref="B23" r:id="rId_hyperlink_43" tooltip="https://www.diodes.com/datasheet/download/UF503%2F53.pdf" display="https://www.diodes.com/datasheet/download/UF503%2F53.pdf"/>
    <hyperlink ref="C23" r:id="rId_hyperlink_44" tooltip="UFQ503/53" display="UFQ503/53"/>
    <hyperlink ref="B24" r:id="rId_hyperlink_45" tooltip="https://www.diodes.com/datasheet/download/UF504%2F54.pdf" display="https://www.diodes.com/datasheet/download/UF504%2F54.pdf"/>
    <hyperlink ref="C24" r:id="rId_hyperlink_46" tooltip="UFQ504/54" display="UFQ504/54"/>
    <hyperlink ref="B25" r:id="rId_hyperlink_47" tooltip="https://www.diodes.com/datasheet/download/UF702%2F72.pdf" display="https://www.diodes.com/datasheet/download/UF702%2F72.pdf"/>
    <hyperlink ref="C25" r:id="rId_hyperlink_48" tooltip="UFQ702/72" display="UFQ702/72"/>
    <hyperlink ref="B26" r:id="rId_hyperlink_49" tooltip="https://www.diodes.com/datasheet/download/UF703%2F73.pdf" display="https://www.diodes.com/datasheet/download/UF703%2F73.pdf"/>
    <hyperlink ref="C26" r:id="rId_hyperlink_50" tooltip="UFQ703/73" display="UFQ703/73"/>
    <hyperlink ref="B27" r:id="rId_hyperlink_51" tooltip="https://www.diodes.com/datasheet/download/UF704%2F74.pdf" display="https://www.diodes.com/datasheet/download/UF704%2F74.pdf"/>
    <hyperlink ref="C27" r:id="rId_hyperlink_52" tooltip="UFQ704/UFQ74" display="UFQ704/UFQ74"/>
    <hyperlink ref="B28" r:id="rId_hyperlink_53" tooltip="https://www.diodes.com/datasheet/download/UX22-252.pdf" display="https://www.diodes.com/datasheet/download/UX22-252.pdf"/>
    <hyperlink ref="C28" r:id="rId_hyperlink_54" tooltip="UX22/252" display="UX22/252"/>
    <hyperlink ref="B29" r:id="rId_hyperlink_55" tooltip="https://www.diodes.com/datasheet/download/UX31%2FUX321.pdf" display="https://www.diodes.com/datasheet/download/UX31%2FUX321.pdf"/>
    <hyperlink ref="C29" r:id="rId_hyperlink_56" tooltip="UX31/UX321" display="UX31/UX321"/>
    <hyperlink ref="B30" r:id="rId_hyperlink_57" tooltip="https://www.diodes.com/datasheet/download/UX51%2FUX501+.pdf" display="https://www.diodes.com/datasheet/download/UX51%2FUX501+.pdf"/>
    <hyperlink ref="C30" r:id="rId_hyperlink_58" tooltip="UX51/UX501" display="UX51/UX501"/>
    <hyperlink ref="B31" r:id="rId_hyperlink_59" tooltip="https://www.diodes.com/datasheet/download/UX52%2FUX502+.pdf" display="https://www.diodes.com/datasheet/download/UX52%2FUX502+.pdf"/>
    <hyperlink ref="C31" r:id="rId_hyperlink_60" tooltip="UX52/UX502" display="UX52/UX502"/>
    <hyperlink ref="B32" r:id="rId_hyperlink_61" tooltip="https://www.diodes.com/datasheet/download/UX53%2FUX503.pdf" display="https://www.diodes.com/datasheet/download/UX53%2FUX503.pdf"/>
    <hyperlink ref="C32" r:id="rId_hyperlink_62" tooltip="UX53/UX503" display="UX53/UX503"/>
    <hyperlink ref="B33" r:id="rId_hyperlink_63" tooltip="https://www.diodes.com/datasheet/download/UX71-701.pdf" display="https://www.diodes.com/datasheet/download/UX71-701.pdf"/>
    <hyperlink ref="C33" r:id="rId_hyperlink_64" tooltip="UX71/UX701" display="UX71/UX701"/>
    <hyperlink ref="B34" r:id="rId_hyperlink_65" tooltip="https://www.diodes.com/datasheet/download/UX72-702.pdf" display="https://www.diodes.com/datasheet/download/UX72-702.pdf"/>
    <hyperlink ref="C34" r:id="rId_hyperlink_66" tooltip="UX72/UX702" display="UX72/UX702"/>
    <hyperlink ref="B35" r:id="rId_hyperlink_67" tooltip="https://www.diodes.com/datasheet/download/UX73-703.pdf" display="https://www.diodes.com/datasheet/download/UX73-703.pdf"/>
    <hyperlink ref="C35" r:id="rId_hyperlink_68" tooltip="UX73/UX703" display="UX73/UX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2025-05-25T22:47:21-05:00</dcterms:created>
  <dcterms:modified xsi:type="dcterms:W3CDTF">2025-05-25T22:47:21-05:00</dcterms:modified>
  <dc:title>Untitled Spreadsheet</dc:title>
  <dc:description/>
  <dc:subject/>
  <cp:keywords/>
  <cp:category/>
</cp:coreProperties>
</file>