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<sst xmlns="http://schemas.openxmlformats.org/spreadsheetml/2006/main" uniqueCount="88">
  <si>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</si>
  <si>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</si>
  <si>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</si>
  <si>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</si>
  <si>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Fixed Detect Voltages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</si>
  <si>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Detect Voltage Reference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</si>
  <si>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</si>
  <si>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</si>
  <si>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</si>
  <si>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</si>
  <si>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Time Delay (µs)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</si>
  <si>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Reset Period (ms)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</si>
  <si>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RESET Output (Active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</si>
  <si>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RESET Output (Active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</si>
  <si>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Manual RESET</t>
    </r>
  </si>
  <si>
    <r>
      <rPr>
        <rFont val="Arial"/>
        <b val="true"/>
        <i val="false"/>
        <strike val="false"/>
        <color rgb="FF000000"/>
        <sz val="8"/>
        <u val="none"/>
      </rPr>
      <t xml:space="preserve">Watchdog</t>
    </r>
  </si>
  <si>
    <r>
      <rPr>
        <rFont val="Arial"/>
        <b val="true"/>
        <i val="false"/>
        <strike val="false"/>
        <color rgb="FF000000"/>
        <sz val="8"/>
        <u val="none"/>
      </rPr>
      <t xml:space="preserve">Watchdog Time 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</si>
  <si>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Fail Comparator Threshold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</si>
  <si>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Reset Output 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</si>
  <si>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Temperature Range (°C)</t>
    </r>
  </si>
  <si>
    <t>Packages</t>
  </si>
  <si>
    <t>APX803L</t>
  </si>
  <si>
    <t>MICRO POWER VOLTAGE DETECTOR</t>
  </si>
  <si>
    <t>1.2~5</t>
  </si>
  <si>
    <t>N/A</t>
  </si>
  <si>
    <t>0, 55, 220, 450</t>
  </si>
  <si>
    <t>No</t>
  </si>
  <si>
    <t>Yes</t>
  </si>
  <si>
    <t>None</t>
  </si>
  <si>
    <t>Open-Drain</t>
  </si>
  <si>
    <t>-40~85</t>
  </si>
  <si>
    <t>SC59, SOT23, SOT25, SOT323</t>
  </si>
  <si>
    <t>APX803S</t>
  </si>
  <si>
    <t>2.25, 2.63, 2.93, 3.08, 4, 4.38, 4.63</t>
  </si>
  <si>
    <t>50, 1.7, 240</t>
  </si>
  <si>
    <t>SOT23</t>
  </si>
  <si>
    <t>APX809S</t>
  </si>
  <si>
    <t>3-Pin Micro Power Voltage Detector</t>
  </si>
  <si>
    <t>Push-Pull</t>
  </si>
  <si>
    <t>-40~125</t>
  </si>
  <si>
    <t>APX810S</t>
  </si>
  <si>
    <t>APX811</t>
  </si>
  <si>
    <t>SOT143</t>
  </si>
  <si>
    <t>APX812</t>
  </si>
  <si>
    <t>APX823</t>
  </si>
  <si>
    <t>Processor Supervisory Circuits</t>
  </si>
  <si>
    <t>SOT25</t>
  </si>
  <si>
    <t>APX824</t>
  </si>
  <si>
    <t>APX825A</t>
  </si>
  <si>
    <t>SOT26</t>
  </si>
  <si>
    <t>AZ70xx</t>
  </si>
  <si>
    <t>2.3, 2.5, 2.7, 2.9, 3.1, 3.3, 4.2, 4.5</t>
  </si>
  <si>
    <t>Open-Collector</t>
  </si>
  <si>
    <t>SOT89, TO92</t>
  </si>
  <si>
    <t>PT7A751x</t>
  </si>
  <si>
    <t>Active Low Reset output in</t>
  </si>
  <si>
    <t>2.63, 2.93, 3.08, 4.38, 4.63</t>
  </si>
  <si>
    <t>Vd+10%</t>
  </si>
  <si>
    <t>SO-8</t>
  </si>
  <si>
    <t>PT7A752x</t>
  </si>
  <si>
    <t>Active High Reset output in</t>
  </si>
  <si>
    <t>PT7A753x</t>
  </si>
  <si>
    <t>Power-supply circuitry in</t>
  </si>
  <si>
    <t>PT7M3808</t>
  </si>
  <si>
    <t>Low Quiescent Programmable-Delay Supervisory</t>
  </si>
  <si>
    <t>0.405, 0.84, 1.12, 1.4, 1.67, 2.33, 2.79, 3.07, 4.65</t>
  </si>
  <si>
    <t>0.4, 0.9</t>
  </si>
  <si>
    <t>Adjustable</t>
  </si>
  <si>
    <t>SOT23 (TA6)  MSL1  Sn, TDFN (ZC6), SOT26</t>
  </si>
  <si>
    <t>PT7M6315USxxDx</t>
  </si>
  <si>
    <t>High Accuracy and Open-drain and debounced Reset supervisory Circuit</t>
  </si>
  <si>
    <t>1.8~5</t>
  </si>
  <si>
    <t>1.4, 26, 200, 1570</t>
  </si>
  <si>
    <t>PT7M6833xDx#</t>
  </si>
  <si>
    <t>Ultra Low Voltage Detectors with five different delay time</t>
  </si>
  <si>
    <t>1.05, 1.11, 1.313, 1.388, 1.575, 1.665</t>
  </si>
  <si>
    <t>0.07, 1.5,  30, 200, 1680</t>
  </si>
  <si>
    <t>PT7M6834xDx#</t>
  </si>
  <si>
    <t>PT7M6835xDx#</t>
  </si>
  <si>
    <t>0.07, 1.5, 30, 200, 1680</t>
  </si>
  <si>
    <t>PT7M6836xDx#</t>
  </si>
  <si>
    <t>PT7M6837xDx#</t>
  </si>
  <si>
    <t>PT7M6838Dx#</t>
  </si>
  <si>
    <t>PT7M6839Dx#</t>
  </si>
  <si>
    <t>PT7M6840Dx#</t>
  </si>
  <si>
    <t>ZM33164-3</t>
  </si>
  <si>
    <t>SOT223</t>
  </si>
  <si>
    <t>ZSM560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</si>
</sst>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X803L.pdf" TargetMode="External"/><Relationship Id="rId_hyperlink_2" Type="http://schemas.openxmlformats.org/officeDocument/2006/relationships/hyperlink" Target="https://www.diodes.com/part/view/APX803L" TargetMode="External"/><Relationship Id="rId_hyperlink_3" Type="http://schemas.openxmlformats.org/officeDocument/2006/relationships/hyperlink" Target="https://www.diodes.com/datasheet/download/APX803S.pdf" TargetMode="External"/><Relationship Id="rId_hyperlink_4" Type="http://schemas.openxmlformats.org/officeDocument/2006/relationships/hyperlink" Target="https://www.diodes.com/part/view/APX803S" TargetMode="External"/><Relationship Id="rId_hyperlink_5" Type="http://schemas.openxmlformats.org/officeDocument/2006/relationships/hyperlink" Target="https://www.diodes.com/datasheet/download/APX809S.pdf" TargetMode="External"/><Relationship Id="rId_hyperlink_6" Type="http://schemas.openxmlformats.org/officeDocument/2006/relationships/hyperlink" Target="https://www.diodes.com/part/view/APX809S" TargetMode="External"/><Relationship Id="rId_hyperlink_7" Type="http://schemas.openxmlformats.org/officeDocument/2006/relationships/hyperlink" Target="https://www.diodes.com/datasheet/download/APX809S.pdf" TargetMode="External"/><Relationship Id="rId_hyperlink_8" Type="http://schemas.openxmlformats.org/officeDocument/2006/relationships/hyperlink" Target="https://www.diodes.com/part/view/APX810S" TargetMode="External"/><Relationship Id="rId_hyperlink_9" Type="http://schemas.openxmlformats.org/officeDocument/2006/relationships/hyperlink" Target="https://www.diodes.com/datasheet/download/APX811.pdf" TargetMode="External"/><Relationship Id="rId_hyperlink_10" Type="http://schemas.openxmlformats.org/officeDocument/2006/relationships/hyperlink" Target="https://www.diodes.com/part/view/APX811" TargetMode="External"/><Relationship Id="rId_hyperlink_11" Type="http://schemas.openxmlformats.org/officeDocument/2006/relationships/hyperlink" Target="https://www.diodes.com/datasheet/download/APX812.pdf" TargetMode="External"/><Relationship Id="rId_hyperlink_12" Type="http://schemas.openxmlformats.org/officeDocument/2006/relationships/hyperlink" Target="https://www.diodes.com/part/view/APX812" TargetMode="External"/><Relationship Id="rId_hyperlink_13" Type="http://schemas.openxmlformats.org/officeDocument/2006/relationships/hyperlink" Target="https://www.diodes.com/datasheet/download/APX823.pdf" TargetMode="External"/><Relationship Id="rId_hyperlink_14" Type="http://schemas.openxmlformats.org/officeDocument/2006/relationships/hyperlink" Target="https://www.diodes.com/part/view/APX823" TargetMode="External"/><Relationship Id="rId_hyperlink_15" Type="http://schemas.openxmlformats.org/officeDocument/2006/relationships/hyperlink" Target="https://www.diodes.com/datasheet/download/APX824.pdf" TargetMode="External"/><Relationship Id="rId_hyperlink_16" Type="http://schemas.openxmlformats.org/officeDocument/2006/relationships/hyperlink" Target="https://www.diodes.com/part/view/APX824" TargetMode="External"/><Relationship Id="rId_hyperlink_17" Type="http://schemas.openxmlformats.org/officeDocument/2006/relationships/hyperlink" Target="https://www.diodes.com/datasheet/download/APX825A.pdf" TargetMode="External"/><Relationship Id="rId_hyperlink_18" Type="http://schemas.openxmlformats.org/officeDocument/2006/relationships/hyperlink" Target="https://www.diodes.com/part/view/APX825A" TargetMode="External"/><Relationship Id="rId_hyperlink_19" Type="http://schemas.openxmlformats.org/officeDocument/2006/relationships/hyperlink" Target="https://www.diodes.com/datasheet/download/AZ70xx.pdf" TargetMode="External"/><Relationship Id="rId_hyperlink_20" Type="http://schemas.openxmlformats.org/officeDocument/2006/relationships/hyperlink" Target="https://www.diodes.com/part/view/AZ70xx" TargetMode="External"/><Relationship Id="rId_hyperlink_21" Type="http://schemas.openxmlformats.org/officeDocument/2006/relationships/hyperlink" Target="https://www.diodes.com/datasheet/download/PT7A7511_7515_7521_7525_7531_7535.pdf" TargetMode="External"/><Relationship Id="rId_hyperlink_22" Type="http://schemas.openxmlformats.org/officeDocument/2006/relationships/hyperlink" Target="https://www.diodes.com/part/view/PT7A751x" TargetMode="External"/><Relationship Id="rId_hyperlink_23" Type="http://schemas.openxmlformats.org/officeDocument/2006/relationships/hyperlink" Target="https://www.diodes.com/datasheet/download/PT7A7511_7515_7521_7525_7531_7535.pdf" TargetMode="External"/><Relationship Id="rId_hyperlink_24" Type="http://schemas.openxmlformats.org/officeDocument/2006/relationships/hyperlink" Target="https://www.diodes.com/part/view/PT7A752x" TargetMode="External"/><Relationship Id="rId_hyperlink_25" Type="http://schemas.openxmlformats.org/officeDocument/2006/relationships/hyperlink" Target="https://www.diodes.com/datasheet/download/PT7A7511_7515_7521_7525_7531_7535.pdf" TargetMode="External"/><Relationship Id="rId_hyperlink_26" Type="http://schemas.openxmlformats.org/officeDocument/2006/relationships/hyperlink" Target="https://www.diodes.com/part/view/PT7A753x" TargetMode="External"/><Relationship Id="rId_hyperlink_27" Type="http://schemas.openxmlformats.org/officeDocument/2006/relationships/hyperlink" Target="https://www.diodes.com/datasheet/download/PT7M3808.pdf" TargetMode="External"/><Relationship Id="rId_hyperlink_28" Type="http://schemas.openxmlformats.org/officeDocument/2006/relationships/hyperlink" Target="https://www.diodes.com/part/view/PT7M3808" TargetMode="External"/><Relationship Id="rId_hyperlink_29" Type="http://schemas.openxmlformats.org/officeDocument/2006/relationships/hyperlink" Target="https://www.diodes.com/datasheet/download/PT7M6315US.pdf" TargetMode="External"/><Relationship Id="rId_hyperlink_30" Type="http://schemas.openxmlformats.org/officeDocument/2006/relationships/hyperlink" Target="https://www.diodes.com/part/view/PT7M6315USxxDx" TargetMode="External"/><Relationship Id="rId_hyperlink_31" Type="http://schemas.openxmlformats.org/officeDocument/2006/relationships/hyperlink" Target="https://www.diodes.com/part/view/PT7M6833xDx%23" TargetMode="External"/><Relationship Id="rId_hyperlink_32" Type="http://schemas.openxmlformats.org/officeDocument/2006/relationships/hyperlink" Target="https://www.diodes.com/part/view/PT7M6834xDx%23" TargetMode="External"/><Relationship Id="rId_hyperlink_33" Type="http://schemas.openxmlformats.org/officeDocument/2006/relationships/hyperlink" Target="https://www.diodes.com/part/view/PT7M6835xDx%23" TargetMode="External"/><Relationship Id="rId_hyperlink_34" Type="http://schemas.openxmlformats.org/officeDocument/2006/relationships/hyperlink" Target="https://www.diodes.com/part/view/PT7M6836xDx%23" TargetMode="External"/><Relationship Id="rId_hyperlink_35" Type="http://schemas.openxmlformats.org/officeDocument/2006/relationships/hyperlink" Target="https://www.diodes.com/part/view/PT7M6837xDx%23" TargetMode="External"/><Relationship Id="rId_hyperlink_36" Type="http://schemas.openxmlformats.org/officeDocument/2006/relationships/hyperlink" Target="https://www.diodes.com/part/view/PT7M6838Dx%23" TargetMode="External"/><Relationship Id="rId_hyperlink_37" Type="http://schemas.openxmlformats.org/officeDocument/2006/relationships/hyperlink" Target="https://www.diodes.com/part/view/PT7M6839Dx%23" TargetMode="External"/><Relationship Id="rId_hyperlink_38" Type="http://schemas.openxmlformats.org/officeDocument/2006/relationships/hyperlink" Target="https://www.diodes.com/part/view/PT7M6840Dx%23" TargetMode="External"/><Relationship Id="rId_hyperlink_39" Type="http://schemas.openxmlformats.org/officeDocument/2006/relationships/hyperlink" Target="https://www.diodes.com/datasheet/download/ZM33164-3.pdf" TargetMode="External"/><Relationship Id="rId_hyperlink_40" Type="http://schemas.openxmlformats.org/officeDocument/2006/relationships/hyperlink" Target="https://www.diodes.com/part/view/ZM33164-3" TargetMode="External"/><Relationship Id="rId_hyperlink_41" Type="http://schemas.openxmlformats.org/officeDocument/2006/relationships/hyperlink" Target="https://www.diodes.com/datasheet/download/ZSM560.pdf" TargetMode="External"/><Relationship Id="rId_hyperlink_42" Type="http://schemas.openxmlformats.org/officeDocument/2006/relationships/hyperlink" Target="https://www.diodes.com/part/view/ZSM5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Detect Voltages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Detect Voltage Reference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Time Delay (µs)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Reset Period (ms)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RESET Output (Active High)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RESET Output (Active Low)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Manual RESET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Watchdog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Watchdog Time (s)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Fail Comparator Threshold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Reset Output Topology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Temperature Range (°C)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Hyperlink("https://www.diodes.com/datasheet/download/APX803L.pdf")</f>
        <v>https://www.diodes.com/datasheet/download/APX803L.pdf</v>
      </c>
      <c r="C2" t="str">
        <f>Hyperlink("https://www.diodes.com/part/view/APX803L","APX803L")</f>
        <v>APX803L</v>
      </c>
      <c r="D2" t="s">
        <v>22</v>
      </c>
      <c r="E2" t="s">
        <v>23</v>
      </c>
      <c r="F2">
        <v>0.1</v>
      </c>
      <c r="G2" t="s">
        <v>24</v>
      </c>
      <c r="H2">
        <v>0.9</v>
      </c>
      <c r="I2">
        <v>5.5</v>
      </c>
      <c r="J2">
        <v>1</v>
      </c>
      <c r="K2" t="s">
        <v>25</v>
      </c>
      <c r="L2" t="s">
        <v>24</v>
      </c>
      <c r="M2" t="s">
        <v>26</v>
      </c>
      <c r="N2" t="s">
        <v>27</v>
      </c>
      <c r="O2" t="s">
        <v>26</v>
      </c>
      <c r="P2" t="s">
        <v>26</v>
      </c>
      <c r="Q2" t="s">
        <v>28</v>
      </c>
      <c r="R2" t="s">
        <v>24</v>
      </c>
      <c r="S2" t="s">
        <v>29</v>
      </c>
      <c r="T2" t="s">
        <v>30</v>
      </c>
      <c r="U2" t="s">
        <v>31</v>
      </c>
    </row>
    <row r="3" spans="1:21">
      <c r="A3" t="s">
        <v>32</v>
      </c>
      <c r="B3" s="2" t="str">
        <f>Hyperlink("https://www.diodes.com/datasheet/download/APX803S.pdf")</f>
        <v>https://www.diodes.com/datasheet/download/APX803S.pdf</v>
      </c>
      <c r="C3" t="str">
        <f>Hyperlink("https://www.diodes.com/part/view/APX803S","APX803S")</f>
        <v>APX803S</v>
      </c>
      <c r="E3" t="s">
        <v>33</v>
      </c>
      <c r="F3" t="s">
        <v>24</v>
      </c>
      <c r="G3" t="s">
        <v>24</v>
      </c>
      <c r="H3">
        <v>1</v>
      </c>
      <c r="I3">
        <v>5.5</v>
      </c>
      <c r="J3">
        <v>10</v>
      </c>
      <c r="K3" t="s">
        <v>34</v>
      </c>
      <c r="L3" t="s">
        <v>24</v>
      </c>
      <c r="M3" t="s">
        <v>26</v>
      </c>
      <c r="N3" t="s">
        <v>27</v>
      </c>
      <c r="O3" t="s">
        <v>26</v>
      </c>
      <c r="P3" t="s">
        <v>26</v>
      </c>
      <c r="Q3" t="s">
        <v>28</v>
      </c>
      <c r="R3" t="s">
        <v>28</v>
      </c>
      <c r="S3" t="s">
        <v>29</v>
      </c>
      <c r="T3" t="s">
        <v>30</v>
      </c>
      <c r="U3" t="s">
        <v>35</v>
      </c>
    </row>
    <row r="4" spans="1:21">
      <c r="A4" t="s">
        <v>36</v>
      </c>
      <c r="B4" s="2" t="str">
        <f>Hyperlink("https://www.diodes.com/datasheet/download/APX809S.pdf")</f>
        <v>https://www.diodes.com/datasheet/download/APX809S.pdf</v>
      </c>
      <c r="C4" t="str">
        <f>Hyperlink("https://www.diodes.com/part/view/APX809S","APX809S")</f>
        <v>APX809S</v>
      </c>
      <c r="D4" t="s">
        <v>37</v>
      </c>
      <c r="E4" t="s">
        <v>33</v>
      </c>
      <c r="F4" t="s">
        <v>24</v>
      </c>
      <c r="G4" t="s">
        <v>24</v>
      </c>
      <c r="H4">
        <v>1</v>
      </c>
      <c r="I4">
        <v>5.5</v>
      </c>
      <c r="J4">
        <v>10</v>
      </c>
      <c r="K4" t="s">
        <v>34</v>
      </c>
      <c r="L4" t="s">
        <v>24</v>
      </c>
      <c r="M4" t="s">
        <v>26</v>
      </c>
      <c r="N4" t="s">
        <v>27</v>
      </c>
      <c r="O4" t="s">
        <v>26</v>
      </c>
      <c r="P4" t="s">
        <v>26</v>
      </c>
      <c r="Q4" t="s">
        <v>28</v>
      </c>
      <c r="R4" t="s">
        <v>28</v>
      </c>
      <c r="S4" t="s">
        <v>38</v>
      </c>
      <c r="T4" t="s">
        <v>39</v>
      </c>
      <c r="U4" t="s">
        <v>35</v>
      </c>
    </row>
    <row r="5" spans="1:21">
      <c r="A5" t="s">
        <v>40</v>
      </c>
      <c r="B5" s="2" t="str">
        <f>Hyperlink("https://www.diodes.com/datasheet/download/APX809S.pdf")</f>
        <v>https://www.diodes.com/datasheet/download/APX809S.pdf</v>
      </c>
      <c r="C5" t="str">
        <f>Hyperlink("https://www.diodes.com/part/view/APX810S","APX810S")</f>
        <v>APX810S</v>
      </c>
      <c r="D5" t="s">
        <v>37</v>
      </c>
      <c r="E5" t="s">
        <v>33</v>
      </c>
      <c r="F5" t="s">
        <v>24</v>
      </c>
      <c r="G5" t="s">
        <v>24</v>
      </c>
      <c r="H5">
        <v>1</v>
      </c>
      <c r="I5">
        <v>5.5</v>
      </c>
      <c r="J5">
        <v>10</v>
      </c>
      <c r="K5" t="s">
        <v>34</v>
      </c>
      <c r="L5" t="s">
        <v>24</v>
      </c>
      <c r="M5" t="s">
        <v>27</v>
      </c>
      <c r="N5" t="s">
        <v>26</v>
      </c>
      <c r="O5" t="s">
        <v>26</v>
      </c>
      <c r="P5" t="s">
        <v>26</v>
      </c>
      <c r="Q5" t="s">
        <v>28</v>
      </c>
      <c r="R5" t="s">
        <v>28</v>
      </c>
      <c r="S5" t="s">
        <v>38</v>
      </c>
      <c r="T5" t="s">
        <v>39</v>
      </c>
      <c r="U5" t="s">
        <v>35</v>
      </c>
    </row>
    <row r="6" spans="1:21">
      <c r="A6" t="s">
        <v>41</v>
      </c>
      <c r="B6" s="2" t="str">
        <f>Hyperlink("https://www.diodes.com/datasheet/download/APX811.pdf")</f>
        <v>https://www.diodes.com/datasheet/download/APX811.pdf</v>
      </c>
      <c r="C6" t="str">
        <f>Hyperlink("https://www.diodes.com/part/view/APX811","APX811")</f>
        <v>APX811</v>
      </c>
      <c r="E6" t="s">
        <v>33</v>
      </c>
      <c r="F6" t="s">
        <v>24</v>
      </c>
      <c r="G6">
        <v>1</v>
      </c>
      <c r="H6">
        <v>1</v>
      </c>
      <c r="I6">
        <v>5.5</v>
      </c>
      <c r="J6">
        <v>20</v>
      </c>
      <c r="K6">
        <v>20</v>
      </c>
      <c r="L6">
        <v>200</v>
      </c>
      <c r="M6" t="s">
        <v>26</v>
      </c>
      <c r="N6" t="s">
        <v>27</v>
      </c>
      <c r="O6" t="s">
        <v>27</v>
      </c>
      <c r="P6" t="s">
        <v>26</v>
      </c>
      <c r="Q6" t="s">
        <v>28</v>
      </c>
      <c r="R6" t="s">
        <v>28</v>
      </c>
      <c r="S6" t="s">
        <v>38</v>
      </c>
      <c r="T6" t="s">
        <v>30</v>
      </c>
      <c r="U6" t="s">
        <v>42</v>
      </c>
    </row>
    <row r="7" spans="1:21">
      <c r="A7" t="s">
        <v>43</v>
      </c>
      <c r="B7" s="2" t="str">
        <f>Hyperlink("https://www.diodes.com/datasheet/download/APX812.pdf")</f>
        <v>https://www.diodes.com/datasheet/download/APX812.pdf</v>
      </c>
      <c r="C7" t="str">
        <f>Hyperlink("https://www.diodes.com/part/view/APX812","APX812")</f>
        <v>APX812</v>
      </c>
      <c r="E7" t="s">
        <v>33</v>
      </c>
      <c r="F7" t="s">
        <v>24</v>
      </c>
      <c r="G7">
        <v>1</v>
      </c>
      <c r="H7">
        <v>1</v>
      </c>
      <c r="I7">
        <v>5.5</v>
      </c>
      <c r="J7">
        <v>20</v>
      </c>
      <c r="K7">
        <v>20</v>
      </c>
      <c r="L7">
        <v>200</v>
      </c>
      <c r="M7" t="s">
        <v>27</v>
      </c>
      <c r="N7" t="s">
        <v>26</v>
      </c>
      <c r="O7" t="s">
        <v>27</v>
      </c>
      <c r="P7" t="s">
        <v>26</v>
      </c>
      <c r="Q7" t="s">
        <v>28</v>
      </c>
      <c r="R7" t="s">
        <v>28</v>
      </c>
      <c r="S7" t="s">
        <v>38</v>
      </c>
      <c r="T7" t="s">
        <v>30</v>
      </c>
      <c r="U7" t="s">
        <v>42</v>
      </c>
    </row>
    <row r="8" spans="1:21">
      <c r="A8" t="s">
        <v>44</v>
      </c>
      <c r="B8" s="2" t="str">
        <f>Hyperlink("https://www.diodes.com/datasheet/download/APX823.pdf")</f>
        <v>https://www.diodes.com/datasheet/download/APX823.pdf</v>
      </c>
      <c r="C8" t="str">
        <f>Hyperlink("https://www.diodes.com/part/view/APX823","APX823")</f>
        <v>APX823</v>
      </c>
      <c r="D8" t="s">
        <v>45</v>
      </c>
      <c r="E8" t="s">
        <v>33</v>
      </c>
      <c r="F8" t="s">
        <v>24</v>
      </c>
      <c r="G8">
        <v>1</v>
      </c>
      <c r="H8">
        <v>1</v>
      </c>
      <c r="I8">
        <v>5.5</v>
      </c>
      <c r="J8">
        <v>30</v>
      </c>
      <c r="K8">
        <v>20</v>
      </c>
      <c r="L8">
        <v>200</v>
      </c>
      <c r="M8" t="s">
        <v>26</v>
      </c>
      <c r="N8" t="s">
        <v>27</v>
      </c>
      <c r="O8" t="s">
        <v>27</v>
      </c>
      <c r="P8" t="s">
        <v>27</v>
      </c>
      <c r="Q8" t="s">
        <v>28</v>
      </c>
      <c r="R8" t="s">
        <v>28</v>
      </c>
      <c r="S8" t="s">
        <v>38</v>
      </c>
      <c r="T8" t="s">
        <v>30</v>
      </c>
      <c r="U8" t="s">
        <v>46</v>
      </c>
    </row>
    <row r="9" spans="1:21">
      <c r="A9" t="s">
        <v>47</v>
      </c>
      <c r="B9" s="2" t="str">
        <f>Hyperlink("https://www.diodes.com/datasheet/download/APX824.pdf")</f>
        <v>https://www.diodes.com/datasheet/download/APX824.pdf</v>
      </c>
      <c r="C9" t="str">
        <f>Hyperlink("https://www.diodes.com/part/view/APX824","APX824")</f>
        <v>APX824</v>
      </c>
      <c r="D9" t="s">
        <v>45</v>
      </c>
      <c r="E9" t="s">
        <v>33</v>
      </c>
      <c r="F9" t="s">
        <v>24</v>
      </c>
      <c r="G9">
        <v>1</v>
      </c>
      <c r="H9">
        <v>1</v>
      </c>
      <c r="I9">
        <v>5.5</v>
      </c>
      <c r="J9">
        <v>30</v>
      </c>
      <c r="K9">
        <v>20</v>
      </c>
      <c r="L9">
        <v>200</v>
      </c>
      <c r="M9" t="s">
        <v>27</v>
      </c>
      <c r="N9" t="s">
        <v>27</v>
      </c>
      <c r="O9" t="s">
        <v>26</v>
      </c>
      <c r="P9" t="s">
        <v>27</v>
      </c>
      <c r="Q9" t="s">
        <v>28</v>
      </c>
      <c r="R9" t="s">
        <v>28</v>
      </c>
      <c r="S9" t="s">
        <v>38</v>
      </c>
      <c r="T9" t="s">
        <v>30</v>
      </c>
      <c r="U9" t="s">
        <v>46</v>
      </c>
    </row>
    <row r="10" spans="1:21">
      <c r="A10" t="s">
        <v>48</v>
      </c>
      <c r="B10" s="2" t="str">
        <f>Hyperlink("https://www.diodes.com/datasheet/download/APX825A.pdf")</f>
        <v>https://www.diodes.com/datasheet/download/APX825A.pdf</v>
      </c>
      <c r="C10" t="str">
        <f>Hyperlink("https://www.diodes.com/part/view/APX825A","APX825A")</f>
        <v>APX825A</v>
      </c>
      <c r="D10" t="s">
        <v>45</v>
      </c>
      <c r="E10" t="s">
        <v>33</v>
      </c>
      <c r="F10" t="s">
        <v>24</v>
      </c>
      <c r="G10">
        <v>1</v>
      </c>
      <c r="H10">
        <v>1</v>
      </c>
      <c r="I10">
        <v>5.5</v>
      </c>
      <c r="J10">
        <v>30</v>
      </c>
      <c r="K10">
        <v>20</v>
      </c>
      <c r="L10">
        <v>200</v>
      </c>
      <c r="M10" t="s">
        <v>27</v>
      </c>
      <c r="N10" t="s">
        <v>27</v>
      </c>
      <c r="O10" t="s">
        <v>27</v>
      </c>
      <c r="P10" t="s">
        <v>27</v>
      </c>
      <c r="Q10" t="s">
        <v>28</v>
      </c>
      <c r="R10" t="s">
        <v>28</v>
      </c>
      <c r="S10" t="s">
        <v>38</v>
      </c>
      <c r="T10" t="s">
        <v>30</v>
      </c>
      <c r="U10" t="s">
        <v>49</v>
      </c>
    </row>
    <row r="11" spans="1:21">
      <c r="A11" t="s">
        <v>50</v>
      </c>
      <c r="B11" s="2" t="str">
        <f>Hyperlink("https://www.diodes.com/datasheet/download/AZ70xx.pdf")</f>
        <v>https://www.diodes.com/datasheet/download/AZ70xx.pdf</v>
      </c>
      <c r="C11" t="str">
        <f>Hyperlink("https://www.diodes.com/part/view/AZ70xx","AZ70xx")</f>
        <v>AZ70xx</v>
      </c>
      <c r="E11" t="s">
        <v>51</v>
      </c>
      <c r="F11" t="s">
        <v>24</v>
      </c>
      <c r="G11">
        <v>1</v>
      </c>
      <c r="H11">
        <v>1</v>
      </c>
      <c r="I11">
        <v>5.5</v>
      </c>
      <c r="J11">
        <v>500</v>
      </c>
      <c r="K11" t="s">
        <v>24</v>
      </c>
      <c r="M11" t="s">
        <v>26</v>
      </c>
      <c r="N11" t="s">
        <v>27</v>
      </c>
      <c r="O11" t="s">
        <v>26</v>
      </c>
      <c r="P11" t="s">
        <v>26</v>
      </c>
      <c r="Q11" t="s">
        <v>28</v>
      </c>
      <c r="R11" t="s">
        <v>28</v>
      </c>
      <c r="S11" t="s">
        <v>52</v>
      </c>
      <c r="T11" t="s">
        <v>30</v>
      </c>
      <c r="U11" t="s">
        <v>53</v>
      </c>
    </row>
    <row r="12" spans="1:21">
      <c r="A12" t="s">
        <v>54</v>
      </c>
      <c r="B12" s="2" t="str">
        <f>Hyperlink("https://www.diodes.com/datasheet/download/PT7A7511_7515_7521_7525_7531_7535.pdf")</f>
        <v>https://www.diodes.com/datasheet/download/PT7A7511_7515_7521_7525_7531_7535.pdf</v>
      </c>
      <c r="C12" t="str">
        <f>Hyperlink("https://www.diodes.com/part/view/PT7A751x","PT7A751x")</f>
        <v>PT7A751x</v>
      </c>
      <c r="D12" t="s">
        <v>55</v>
      </c>
      <c r="E12" t="s">
        <v>56</v>
      </c>
      <c r="F12" t="s">
        <v>24</v>
      </c>
      <c r="G12">
        <v>1</v>
      </c>
      <c r="H12" t="s">
        <v>57</v>
      </c>
      <c r="I12">
        <v>5.5</v>
      </c>
      <c r="J12">
        <v>30</v>
      </c>
      <c r="K12" t="s">
        <v>24</v>
      </c>
      <c r="L12">
        <v>200</v>
      </c>
      <c r="M12" t="s">
        <v>26</v>
      </c>
      <c r="N12" t="s">
        <v>27</v>
      </c>
      <c r="O12" t="s">
        <v>27</v>
      </c>
      <c r="P12" t="s">
        <v>27</v>
      </c>
      <c r="Q12">
        <v>1.6</v>
      </c>
      <c r="R12">
        <v>1.25</v>
      </c>
      <c r="S12" t="s">
        <v>38</v>
      </c>
      <c r="T12" t="s">
        <v>30</v>
      </c>
      <c r="U12" t="s">
        <v>58</v>
      </c>
    </row>
    <row r="13" spans="1:21">
      <c r="A13" t="s">
        <v>59</v>
      </c>
      <c r="B13" s="2" t="str">
        <f>Hyperlink("https://www.diodes.com/datasheet/download/PT7A7511_7515_7521_7525_7531_7535.pdf")</f>
        <v>https://www.diodes.com/datasheet/download/PT7A7511_7515_7521_7525_7531_7535.pdf</v>
      </c>
      <c r="C13" t="str">
        <f>Hyperlink("https://www.diodes.com/part/view/PT7A752x","PT7A752x")</f>
        <v>PT7A752x</v>
      </c>
      <c r="D13" t="s">
        <v>60</v>
      </c>
      <c r="E13" t="s">
        <v>56</v>
      </c>
      <c r="F13" t="s">
        <v>24</v>
      </c>
      <c r="G13">
        <v>1</v>
      </c>
      <c r="H13" t="s">
        <v>57</v>
      </c>
      <c r="I13">
        <v>5.5</v>
      </c>
      <c r="J13">
        <v>30</v>
      </c>
      <c r="K13" t="s">
        <v>24</v>
      </c>
      <c r="L13">
        <v>200</v>
      </c>
      <c r="M13" t="s">
        <v>27</v>
      </c>
      <c r="N13" t="s">
        <v>26</v>
      </c>
      <c r="O13" t="s">
        <v>27</v>
      </c>
      <c r="P13" t="s">
        <v>27</v>
      </c>
      <c r="Q13">
        <v>1.6</v>
      </c>
      <c r="R13">
        <v>1.25</v>
      </c>
      <c r="S13" t="s">
        <v>38</v>
      </c>
      <c r="T13" t="s">
        <v>30</v>
      </c>
      <c r="U13" t="s">
        <v>58</v>
      </c>
    </row>
    <row r="14" spans="1:21">
      <c r="A14" t="s">
        <v>61</v>
      </c>
      <c r="B14" s="2" t="str">
        <f>Hyperlink("https://www.diodes.com/datasheet/download/PT7A7511_7515_7521_7525_7531_7535.pdf")</f>
        <v>https://www.diodes.com/datasheet/download/PT7A7511_7515_7521_7525_7531_7535.pdf</v>
      </c>
      <c r="C14" t="str">
        <f>Hyperlink("https://www.diodes.com/part/view/PT7A753x","PT7A753x")</f>
        <v>PT7A753x</v>
      </c>
      <c r="D14" t="s">
        <v>62</v>
      </c>
      <c r="E14" t="s">
        <v>56</v>
      </c>
      <c r="F14" t="s">
        <v>24</v>
      </c>
      <c r="G14">
        <v>1</v>
      </c>
      <c r="H14" t="s">
        <v>57</v>
      </c>
      <c r="I14">
        <v>5.5</v>
      </c>
      <c r="J14">
        <v>30</v>
      </c>
      <c r="K14" t="s">
        <v>24</v>
      </c>
      <c r="L14">
        <v>200</v>
      </c>
      <c r="M14" t="s">
        <v>27</v>
      </c>
      <c r="N14" t="s">
        <v>27</v>
      </c>
      <c r="O14" t="s">
        <v>27</v>
      </c>
      <c r="P14" t="s">
        <v>26</v>
      </c>
      <c r="Q14" t="s">
        <v>28</v>
      </c>
      <c r="R14">
        <v>1.25</v>
      </c>
      <c r="S14" t="s">
        <v>38</v>
      </c>
      <c r="T14" t="s">
        <v>30</v>
      </c>
      <c r="U14" t="s">
        <v>58</v>
      </c>
    </row>
    <row r="15" spans="1:21">
      <c r="A15" t="s">
        <v>63</v>
      </c>
      <c r="B15" s="2" t="str">
        <f>Hyperlink("https://www.diodes.com/datasheet/download/PT7M3808.pdf")</f>
        <v>https://www.diodes.com/datasheet/download/PT7M3808.pdf</v>
      </c>
      <c r="C15" t="str">
        <f>Hyperlink("https://www.diodes.com/part/view/PT7M3808","PT7M3808")</f>
        <v>PT7M3808</v>
      </c>
      <c r="D15" t="s">
        <v>64</v>
      </c>
      <c r="E15" t="s">
        <v>65</v>
      </c>
      <c r="F15" t="s">
        <v>24</v>
      </c>
      <c r="G15">
        <v>1</v>
      </c>
      <c r="H15" t="s">
        <v>66</v>
      </c>
      <c r="I15">
        <v>6.5</v>
      </c>
      <c r="J15">
        <v>2.8</v>
      </c>
      <c r="K15" t="s">
        <v>24</v>
      </c>
      <c r="L15" t="s">
        <v>67</v>
      </c>
      <c r="M15" t="s">
        <v>26</v>
      </c>
      <c r="N15" t="s">
        <v>27</v>
      </c>
      <c r="O15" t="s">
        <v>27</v>
      </c>
      <c r="P15" t="s">
        <v>24</v>
      </c>
      <c r="Q15" t="s">
        <v>24</v>
      </c>
      <c r="R15" t="s">
        <v>24</v>
      </c>
      <c r="S15" t="s">
        <v>29</v>
      </c>
      <c r="T15" t="s">
        <v>39</v>
      </c>
      <c r="U15" t="s">
        <v>68</v>
      </c>
    </row>
    <row r="16" spans="1:21">
      <c r="A16" t="s">
        <v>69</v>
      </c>
      <c r="B16" s="2" t="str">
        <f>Hyperlink("https://www.diodes.com/datasheet/download/PT7M6315US.pdf")</f>
        <v>https://www.diodes.com/datasheet/download/PT7M6315US.pdf</v>
      </c>
      <c r="C16" t="str">
        <f>Hyperlink("https://www.diodes.com/part/view/PT7M6315USxxDx","PT7M6315USxxDx")</f>
        <v>PT7M6315USxxDx</v>
      </c>
      <c r="D16" t="s">
        <v>70</v>
      </c>
      <c r="E16" t="s">
        <v>71</v>
      </c>
      <c r="F16" t="s">
        <v>24</v>
      </c>
      <c r="G16">
        <v>1</v>
      </c>
      <c r="H16">
        <v>1</v>
      </c>
      <c r="I16">
        <v>5.5</v>
      </c>
      <c r="J16">
        <v>10</v>
      </c>
      <c r="K16">
        <v>0.01</v>
      </c>
      <c r="L16" t="s">
        <v>72</v>
      </c>
      <c r="M16" t="s">
        <v>26</v>
      </c>
      <c r="N16" t="s">
        <v>27</v>
      </c>
      <c r="O16" t="s">
        <v>27</v>
      </c>
      <c r="P16" t="s">
        <v>26</v>
      </c>
      <c r="Q16" t="s">
        <v>28</v>
      </c>
      <c r="R16" t="s">
        <v>28</v>
      </c>
      <c r="S16" t="s">
        <v>29</v>
      </c>
      <c r="T16" t="s">
        <v>30</v>
      </c>
      <c r="U16" t="s">
        <v>42</v>
      </c>
    </row>
    <row r="17" spans="1:21">
      <c r="A17" t="s">
        <v>73</v>
      </c>
      <c r="B17" s="2" t="e">
        <v>#N/A</v>
      </c>
      <c r="C17" t="str">
        <f>Hyperlink("https://www.diodes.com/part/view/PT7M6833xDx%23","PT7M6833xDx#")</f>
        <v>PT7M6833xDx#</v>
      </c>
      <c r="D17" t="s">
        <v>74</v>
      </c>
      <c r="E17" t="s">
        <v>75</v>
      </c>
      <c r="F17" t="s">
        <v>24</v>
      </c>
      <c r="G17">
        <v>1</v>
      </c>
      <c r="H17">
        <v>0.85</v>
      </c>
      <c r="I17">
        <v>5.5</v>
      </c>
      <c r="J17">
        <v>16</v>
      </c>
      <c r="K17">
        <v>60</v>
      </c>
      <c r="L17" t="s">
        <v>76</v>
      </c>
      <c r="M17" t="s">
        <v>27</v>
      </c>
      <c r="N17" t="s">
        <v>26</v>
      </c>
      <c r="O17" t="s">
        <v>26</v>
      </c>
      <c r="P17" t="s">
        <v>26</v>
      </c>
      <c r="Q17" t="s">
        <v>28</v>
      </c>
      <c r="R17" t="s">
        <v>28</v>
      </c>
      <c r="S17" t="s">
        <v>38</v>
      </c>
      <c r="T17" t="s">
        <v>30</v>
      </c>
      <c r="U17" t="s">
        <v>35</v>
      </c>
    </row>
    <row r="18" spans="1:21">
      <c r="A18" t="s">
        <v>77</v>
      </c>
      <c r="B18" s="2" t="e">
        <v>#N/A</v>
      </c>
      <c r="C18" t="str">
        <f>Hyperlink("https://www.diodes.com/part/view/PT7M6834xDx%23","PT7M6834xDx#")</f>
        <v>PT7M6834xDx#</v>
      </c>
      <c r="D18" t="s">
        <v>74</v>
      </c>
      <c r="E18" t="s">
        <v>75</v>
      </c>
      <c r="F18" t="s">
        <v>24</v>
      </c>
      <c r="G18">
        <v>1</v>
      </c>
      <c r="H18">
        <v>0.9</v>
      </c>
      <c r="I18">
        <v>5.5</v>
      </c>
      <c r="J18">
        <v>16</v>
      </c>
      <c r="K18">
        <v>60</v>
      </c>
      <c r="L18" t="s">
        <v>76</v>
      </c>
      <c r="M18" t="s">
        <v>26</v>
      </c>
      <c r="N18" t="s">
        <v>27</v>
      </c>
      <c r="O18" t="s">
        <v>26</v>
      </c>
      <c r="P18" t="s">
        <v>26</v>
      </c>
      <c r="Q18" t="s">
        <v>28</v>
      </c>
      <c r="R18" t="s">
        <v>28</v>
      </c>
      <c r="S18" t="s">
        <v>29</v>
      </c>
      <c r="T18" t="s">
        <v>30</v>
      </c>
      <c r="U18" t="s">
        <v>35</v>
      </c>
    </row>
    <row r="19" spans="1:21">
      <c r="A19" t="s">
        <v>78</v>
      </c>
      <c r="B19" s="2" t="e">
        <v>#N/A</v>
      </c>
      <c r="C19" t="str">
        <f>Hyperlink("https://www.diodes.com/part/view/PT7M6835xDx%23","PT7M6835xDx#")</f>
        <v>PT7M6835xDx#</v>
      </c>
      <c r="D19" t="s">
        <v>74</v>
      </c>
      <c r="E19" t="s">
        <v>75</v>
      </c>
      <c r="F19" t="s">
        <v>24</v>
      </c>
      <c r="G19">
        <v>1</v>
      </c>
      <c r="H19">
        <v>0.9</v>
      </c>
      <c r="I19">
        <v>5.5</v>
      </c>
      <c r="J19">
        <v>16</v>
      </c>
      <c r="K19">
        <v>60</v>
      </c>
      <c r="L19" t="s">
        <v>79</v>
      </c>
      <c r="M19" t="s">
        <v>26</v>
      </c>
      <c r="N19" t="s">
        <v>27</v>
      </c>
      <c r="O19" t="s">
        <v>27</v>
      </c>
      <c r="P19" t="s">
        <v>26</v>
      </c>
      <c r="Q19" t="s">
        <v>28</v>
      </c>
      <c r="R19" t="s">
        <v>28</v>
      </c>
      <c r="S19" t="s">
        <v>38</v>
      </c>
      <c r="T19" t="s">
        <v>30</v>
      </c>
      <c r="U19" t="s">
        <v>42</v>
      </c>
    </row>
    <row r="20" spans="1:21">
      <c r="A20" t="s">
        <v>80</v>
      </c>
      <c r="B20" s="2" t="e">
        <v>#N/A</v>
      </c>
      <c r="C20" t="str">
        <f>Hyperlink("https://www.diodes.com/part/view/PT7M6836xDx%23","PT7M6836xDx#")</f>
        <v>PT7M6836xDx#</v>
      </c>
      <c r="D20" t="s">
        <v>74</v>
      </c>
      <c r="E20" t="s">
        <v>75</v>
      </c>
      <c r="F20" t="s">
        <v>24</v>
      </c>
      <c r="G20">
        <v>1</v>
      </c>
      <c r="H20">
        <v>0.85</v>
      </c>
      <c r="I20">
        <v>5.5</v>
      </c>
      <c r="J20">
        <v>16</v>
      </c>
      <c r="K20">
        <v>60</v>
      </c>
      <c r="L20" t="s">
        <v>79</v>
      </c>
      <c r="M20" t="s">
        <v>27</v>
      </c>
      <c r="N20" t="s">
        <v>26</v>
      </c>
      <c r="O20" t="s">
        <v>27</v>
      </c>
      <c r="P20" t="s">
        <v>26</v>
      </c>
      <c r="Q20" t="s">
        <v>28</v>
      </c>
      <c r="R20" t="s">
        <v>28</v>
      </c>
      <c r="S20" t="s">
        <v>38</v>
      </c>
      <c r="T20" t="s">
        <v>30</v>
      </c>
      <c r="U20" t="s">
        <v>42</v>
      </c>
    </row>
    <row r="21" spans="1:21">
      <c r="A21" t="s">
        <v>81</v>
      </c>
      <c r="B21" s="2" t="e">
        <v>#N/A</v>
      </c>
      <c r="C21" t="str">
        <f>Hyperlink("https://www.diodes.com/part/view/PT7M6837xDx%23","PT7M6837xDx#")</f>
        <v>PT7M6837xDx#</v>
      </c>
      <c r="D21" t="s">
        <v>74</v>
      </c>
      <c r="E21" t="s">
        <v>75</v>
      </c>
      <c r="F21" t="s">
        <v>24</v>
      </c>
      <c r="G21">
        <v>1</v>
      </c>
      <c r="H21">
        <v>0.9</v>
      </c>
      <c r="I21">
        <v>5.5</v>
      </c>
      <c r="J21">
        <v>16</v>
      </c>
      <c r="K21">
        <v>60</v>
      </c>
      <c r="L21" t="s">
        <v>79</v>
      </c>
      <c r="M21" t="s">
        <v>26</v>
      </c>
      <c r="N21" t="s">
        <v>27</v>
      </c>
      <c r="O21" t="s">
        <v>27</v>
      </c>
      <c r="P21" t="s">
        <v>26</v>
      </c>
      <c r="Q21" t="s">
        <v>28</v>
      </c>
      <c r="R21" t="s">
        <v>28</v>
      </c>
      <c r="S21" t="s">
        <v>29</v>
      </c>
      <c r="T21" t="s">
        <v>30</v>
      </c>
      <c r="U21" t="s">
        <v>42</v>
      </c>
    </row>
    <row r="22" spans="1:21">
      <c r="A22" t="s">
        <v>82</v>
      </c>
      <c r="B22" s="2" t="e">
        <v>#N/A</v>
      </c>
      <c r="C22" t="str">
        <f>Hyperlink("https://www.diodes.com/part/view/PT7M6838Dx%23","PT7M6838Dx#")</f>
        <v>PT7M6838Dx#</v>
      </c>
      <c r="D22" t="s">
        <v>74</v>
      </c>
      <c r="E22" t="s">
        <v>24</v>
      </c>
      <c r="F22">
        <v>0.444</v>
      </c>
      <c r="G22">
        <v>1</v>
      </c>
      <c r="H22">
        <v>1.5</v>
      </c>
      <c r="I22">
        <v>5.5</v>
      </c>
      <c r="J22">
        <v>16</v>
      </c>
      <c r="K22">
        <v>60</v>
      </c>
      <c r="L22" t="s">
        <v>79</v>
      </c>
      <c r="M22" t="s">
        <v>26</v>
      </c>
      <c r="N22" t="s">
        <v>27</v>
      </c>
      <c r="O22" t="s">
        <v>26</v>
      </c>
      <c r="P22" t="s">
        <v>26</v>
      </c>
      <c r="Q22" t="s">
        <v>28</v>
      </c>
      <c r="R22" t="s">
        <v>28</v>
      </c>
      <c r="S22" t="s">
        <v>38</v>
      </c>
      <c r="T22" t="s">
        <v>30</v>
      </c>
      <c r="U22" t="s">
        <v>42</v>
      </c>
    </row>
    <row r="23" spans="1:21">
      <c r="A23" t="s">
        <v>83</v>
      </c>
      <c r="B23" s="2" t="e">
        <v>#N/A</v>
      </c>
      <c r="C23" t="str">
        <f>Hyperlink("https://www.diodes.com/part/view/PT7M6839Dx%23","PT7M6839Dx#")</f>
        <v>PT7M6839Dx#</v>
      </c>
      <c r="D23" t="s">
        <v>74</v>
      </c>
      <c r="E23" t="s">
        <v>24</v>
      </c>
      <c r="F23">
        <v>0.444</v>
      </c>
      <c r="G23">
        <v>1</v>
      </c>
      <c r="H23">
        <v>1.5</v>
      </c>
      <c r="I23">
        <v>5.5</v>
      </c>
      <c r="J23">
        <v>16</v>
      </c>
      <c r="K23">
        <v>60</v>
      </c>
      <c r="L23" t="s">
        <v>79</v>
      </c>
      <c r="M23" t="s">
        <v>27</v>
      </c>
      <c r="N23" t="s">
        <v>26</v>
      </c>
      <c r="O23" t="s">
        <v>26</v>
      </c>
      <c r="P23" t="s">
        <v>26</v>
      </c>
      <c r="Q23" t="s">
        <v>28</v>
      </c>
      <c r="R23" t="s">
        <v>28</v>
      </c>
      <c r="S23" t="s">
        <v>38</v>
      </c>
      <c r="T23" t="s">
        <v>30</v>
      </c>
      <c r="U23" t="s">
        <v>42</v>
      </c>
    </row>
    <row r="24" spans="1:21">
      <c r="A24" t="s">
        <v>84</v>
      </c>
      <c r="B24" s="2" t="e">
        <v>#N/A</v>
      </c>
      <c r="C24" t="str">
        <f>Hyperlink("https://www.diodes.com/part/view/PT7M6840Dx%23","PT7M6840Dx#")</f>
        <v>PT7M6840Dx#</v>
      </c>
      <c r="D24" t="s">
        <v>74</v>
      </c>
      <c r="E24" t="s">
        <v>24</v>
      </c>
      <c r="F24">
        <v>0.444</v>
      </c>
      <c r="G24">
        <v>1</v>
      </c>
      <c r="H24">
        <v>1.5</v>
      </c>
      <c r="I24">
        <v>5.5</v>
      </c>
      <c r="J24">
        <v>16</v>
      </c>
      <c r="K24">
        <v>60</v>
      </c>
      <c r="L24" t="s">
        <v>79</v>
      </c>
      <c r="M24" t="s">
        <v>26</v>
      </c>
      <c r="N24" t="s">
        <v>27</v>
      </c>
      <c r="O24" t="s">
        <v>26</v>
      </c>
      <c r="P24" t="s">
        <v>26</v>
      </c>
      <c r="Q24" t="s">
        <v>28</v>
      </c>
      <c r="R24" t="s">
        <v>28</v>
      </c>
      <c r="S24" t="s">
        <v>29</v>
      </c>
      <c r="T24" t="s">
        <v>30</v>
      </c>
      <c r="U24" t="s">
        <v>42</v>
      </c>
    </row>
    <row r="25" spans="1:21">
      <c r="A25" t="s">
        <v>85</v>
      </c>
      <c r="B25" s="2" t="str">
        <f>Hyperlink("https://www.diodes.com/datasheet/download/ZM33164-3.pdf")</f>
        <v>https://www.diodes.com/datasheet/download/ZM33164-3.pdf</v>
      </c>
      <c r="C25" t="str">
        <f>Hyperlink("https://www.diodes.com/part/view/ZM33164-3","ZM33164-3")</f>
        <v>ZM33164-3</v>
      </c>
      <c r="E25">
        <v>2.68</v>
      </c>
      <c r="F25" t="s">
        <v>24</v>
      </c>
      <c r="G25">
        <v>1</v>
      </c>
      <c r="H25">
        <v>1</v>
      </c>
      <c r="I25">
        <v>10</v>
      </c>
      <c r="J25">
        <v>190</v>
      </c>
      <c r="K25">
        <v>2.5</v>
      </c>
      <c r="M25" t="s">
        <v>26</v>
      </c>
      <c r="N25" t="s">
        <v>27</v>
      </c>
      <c r="O25" t="s">
        <v>26</v>
      </c>
      <c r="P25" t="s">
        <v>26</v>
      </c>
      <c r="Q25" t="s">
        <v>28</v>
      </c>
      <c r="R25" t="s">
        <v>28</v>
      </c>
      <c r="S25" t="s">
        <v>52</v>
      </c>
      <c r="T25" t="s">
        <v>30</v>
      </c>
      <c r="U25" t="s">
        <v>86</v>
      </c>
    </row>
    <row r="26" spans="1:21">
      <c r="A26" t="s">
        <v>87</v>
      </c>
      <c r="B26" s="2" t="str">
        <f>Hyperlink("https://www.diodes.com/datasheet/download/ZSM560.pdf")</f>
        <v>https://www.diodes.com/datasheet/download/ZSM560.pdf</v>
      </c>
      <c r="C26" t="str">
        <f>Hyperlink("https://www.diodes.com/part/view/ZSM560","ZSM560")</f>
        <v>ZSM560</v>
      </c>
      <c r="E26">
        <v>4.6</v>
      </c>
      <c r="F26" t="s">
        <v>24</v>
      </c>
      <c r="G26">
        <v>1</v>
      </c>
      <c r="H26">
        <v>1</v>
      </c>
      <c r="I26">
        <v>6.5</v>
      </c>
      <c r="J26">
        <v>200</v>
      </c>
      <c r="K26">
        <v>1.5</v>
      </c>
      <c r="M26" t="s">
        <v>26</v>
      </c>
      <c r="N26" t="s">
        <v>27</v>
      </c>
      <c r="O26" t="s">
        <v>26</v>
      </c>
      <c r="P26" t="s">
        <v>26</v>
      </c>
      <c r="Q26" t="s">
        <v>28</v>
      </c>
      <c r="R26" t="s">
        <v>28</v>
      </c>
      <c r="S26" t="s">
        <v>52</v>
      </c>
      <c r="T26" t="s">
        <v>30</v>
      </c>
      <c r="U26" t="s">
        <v>86</v>
      </c>
    </row>
  </sheetData>
  <autoFilter ref="A1:U26"/>
  <hyperlinks>
    <hyperlink ref="B2" r:id="rId_hyperlink_1" tooltip="https://www.diodes.com/datasheet/download/APX803L.pdf" display="https://www.diodes.com/datasheet/download/APX803L.pdf"/>
    <hyperlink ref="C2" r:id="rId_hyperlink_2" tooltip="APX803L" display="APX803L"/>
    <hyperlink ref="B3" r:id="rId_hyperlink_3" tooltip="https://www.diodes.com/datasheet/download/APX803S.pdf" display="https://www.diodes.com/datasheet/download/APX803S.pdf"/>
    <hyperlink ref="C3" r:id="rId_hyperlink_4" tooltip="APX803S" display="APX803S"/>
    <hyperlink ref="B4" r:id="rId_hyperlink_5" tooltip="https://www.diodes.com/datasheet/download/APX809S.pdf" display="https://www.diodes.com/datasheet/download/APX809S.pdf"/>
    <hyperlink ref="C4" r:id="rId_hyperlink_6" tooltip="APX809S" display="APX809S"/>
    <hyperlink ref="B5" r:id="rId_hyperlink_7" tooltip="https://www.diodes.com/datasheet/download/APX809S.pdf" display="https://www.diodes.com/datasheet/download/APX809S.pdf"/>
    <hyperlink ref="C5" r:id="rId_hyperlink_8" tooltip="APX810S" display="APX810S"/>
    <hyperlink ref="B6" r:id="rId_hyperlink_9" tooltip="https://www.diodes.com/datasheet/download/APX811.pdf" display="https://www.diodes.com/datasheet/download/APX811.pdf"/>
    <hyperlink ref="C6" r:id="rId_hyperlink_10" tooltip="APX811" display="APX811"/>
    <hyperlink ref="B7" r:id="rId_hyperlink_11" tooltip="https://www.diodes.com/datasheet/download/APX812.pdf" display="https://www.diodes.com/datasheet/download/APX812.pdf"/>
    <hyperlink ref="C7" r:id="rId_hyperlink_12" tooltip="APX812" display="APX812"/>
    <hyperlink ref="B8" r:id="rId_hyperlink_13" tooltip="https://www.diodes.com/datasheet/download/APX823.pdf" display="https://www.diodes.com/datasheet/download/APX823.pdf"/>
    <hyperlink ref="C8" r:id="rId_hyperlink_14" tooltip="APX823" display="APX823"/>
    <hyperlink ref="B9" r:id="rId_hyperlink_15" tooltip="https://www.diodes.com/datasheet/download/APX824.pdf" display="https://www.diodes.com/datasheet/download/APX824.pdf"/>
    <hyperlink ref="C9" r:id="rId_hyperlink_16" tooltip="APX824" display="APX824"/>
    <hyperlink ref="B10" r:id="rId_hyperlink_17" tooltip="https://www.diodes.com/datasheet/download/APX825A.pdf" display="https://www.diodes.com/datasheet/download/APX825A.pdf"/>
    <hyperlink ref="C10" r:id="rId_hyperlink_18" tooltip="APX825A" display="APX825A"/>
    <hyperlink ref="B11" r:id="rId_hyperlink_19" tooltip="https://www.diodes.com/datasheet/download/AZ70xx.pdf" display="https://www.diodes.com/datasheet/download/AZ70xx.pdf"/>
    <hyperlink ref="C11" r:id="rId_hyperlink_20" tooltip="AZ70xx" display="AZ70xx"/>
    <hyperlink ref="B12" r:id="rId_hyperlink_21" tooltip="https://www.diodes.com/datasheet/download/PT7A7511_7515_7521_7525_7531_7535.pdf" display="https://www.diodes.com/datasheet/download/PT7A7511_7515_7521_7525_7531_7535.pdf"/>
    <hyperlink ref="C12" r:id="rId_hyperlink_22" tooltip="PT7A751x" display="PT7A751x"/>
    <hyperlink ref="B13" r:id="rId_hyperlink_23" tooltip="https://www.diodes.com/datasheet/download/PT7A7511_7515_7521_7525_7531_7535.pdf" display="https://www.diodes.com/datasheet/download/PT7A7511_7515_7521_7525_7531_7535.pdf"/>
    <hyperlink ref="C13" r:id="rId_hyperlink_24" tooltip="PT7A752x" display="PT7A752x"/>
    <hyperlink ref="B14" r:id="rId_hyperlink_25" tooltip="https://www.diodes.com/datasheet/download/PT7A7511_7515_7521_7525_7531_7535.pdf" display="https://www.diodes.com/datasheet/download/PT7A7511_7515_7521_7525_7531_7535.pdf"/>
    <hyperlink ref="C14" r:id="rId_hyperlink_26" tooltip="PT7A753x" display="PT7A753x"/>
    <hyperlink ref="B15" r:id="rId_hyperlink_27" tooltip="https://www.diodes.com/datasheet/download/PT7M3808.pdf" display="https://www.diodes.com/datasheet/download/PT7M3808.pdf"/>
    <hyperlink ref="C15" r:id="rId_hyperlink_28" tooltip="PT7M3808" display="PT7M3808"/>
    <hyperlink ref="B16" r:id="rId_hyperlink_29" tooltip="https://www.diodes.com/datasheet/download/PT7M6315US.pdf" display="https://www.diodes.com/datasheet/download/PT7M6315US.pdf"/>
    <hyperlink ref="C16" r:id="rId_hyperlink_30" tooltip="PT7M6315USxxDx" display="PT7M6315USxxDx"/>
    <hyperlink ref="C17" r:id="rId_hyperlink_31" tooltip="PT7M6833xDx#" display="PT7M6833xDx#"/>
    <hyperlink ref="C18" r:id="rId_hyperlink_32" tooltip="PT7M6834xDx#" display="PT7M6834xDx#"/>
    <hyperlink ref="C19" r:id="rId_hyperlink_33" tooltip="PT7M6835xDx#" display="PT7M6835xDx#"/>
    <hyperlink ref="C20" r:id="rId_hyperlink_34" tooltip="PT7M6836xDx#" display="PT7M6836xDx#"/>
    <hyperlink ref="C21" r:id="rId_hyperlink_35" tooltip="PT7M6837xDx#" display="PT7M6837xDx#"/>
    <hyperlink ref="C22" r:id="rId_hyperlink_36" tooltip="PT7M6838Dx#" display="PT7M6838Dx#"/>
    <hyperlink ref="C23" r:id="rId_hyperlink_37" tooltip="PT7M6839Dx#" display="PT7M6839Dx#"/>
    <hyperlink ref="C24" r:id="rId_hyperlink_38" tooltip="PT7M6840Dx#" display="PT7M6840Dx#"/>
    <hyperlink ref="B25" r:id="rId_hyperlink_39" tooltip="https://www.diodes.com/datasheet/download/ZM33164-3.pdf" display="https://www.diodes.com/datasheet/download/ZM33164-3.pdf"/>
    <hyperlink ref="C25" r:id="rId_hyperlink_40" tooltip="ZM33164-3" display="ZM33164-3"/>
    <hyperlink ref="B26" r:id="rId_hyperlink_41" tooltip="https://www.diodes.com/datasheet/download/ZSM560.pdf" display="https://www.diodes.com/datasheet/download/ZSM560.pdf"/>
    <hyperlink ref="C26" r:id="rId_hyperlink_42" tooltip="ZSM560" display="ZSM5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2025-05-20T00:18:30-05:00</dcterms:created>
  <dcterms:modified xsi:type="dcterms:W3CDTF">2025-05-20T00:18:30-05:00</dcterms:modified>
  <dc:title>Untitled Spreadsheet</dc:title>
  <dc:description/>
  <dc:subject/>
  <cp:keywords/>
  <cp:category/>
</cp:coreProperties>
</file>