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<sst xmlns="http://schemas.openxmlformats.org/spreadsheetml/2006/main" uniqueCount="100">
  <si>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>Part Number</t>
  </si>
  <si>
    <t>Datasheet or Product Brief</t>
  </si>
  <si>
    <t>Description</t>
  </si>
  <si>
    <t>Protocol List</t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</si>
  <si>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</si>
  <si>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Translation From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</si>
  <si>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Translation To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</si>
  <si>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 Signal Rate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</si>
  <si>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Bits Needed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</si>
  <si>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Auto Direction Sensing?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</si>
  <si>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Shift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</si>
  <si>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Prop Delay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</si>
  <si>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Ambient or Junction Temperature (°C)</t>
    </r>
  </si>
  <si>
    <t>Packages</t>
  </si>
  <si>
    <t>2-Bits Bidirectional Level Translator, Open-Drain and Push-Pull Applications</t>
  </si>
  <si>
    <t>Standard</t>
  </si>
  <si>
    <t>0.65 to 4.5</t>
  </si>
  <si>
    <t>1.8 to 5.5</t>
  </si>
  <si>
    <t>100Mhz</t>
  </si>
  <si>
    <t>Yes</t>
  </si>
  <si>
    <t>Bi-Directional</t>
  </si>
  <si>
    <t>N/A</t>
  </si>
  <si>
    <t>-40 to 85</t>
  </si>
  <si>
    <t>SOT28, SSOP-8, VSSOP-8, X2-DFN1410-8</t>
  </si>
  <si>
    <t>4-Bit Bi-Directional Level Translator Open-Drain and Push-Pull Applications</t>
  </si>
  <si>
    <t>0.8 to 4.5</t>
  </si>
  <si>
    <t>100MHz</t>
  </si>
  <si>
    <t>-40 to 125</t>
  </si>
  <si>
    <t>TSSOP-14, U-QFN1720-12 (Type CJ), V-QFN3535-14 (Type CJ)</t>
  </si>
  <si>
    <t>2-Bit Bi-Directional Level Shifter with Automatic Sensing &amp; Ultra Tiny Package</t>
  </si>
  <si>
    <t>1.65 to 3.6</t>
  </si>
  <si>
    <t>2.3 to 5.5</t>
  </si>
  <si>
    <t>24MHz</t>
  </si>
  <si>
    <t>CSP (GBA8), SSOP-8, VSSOP-8, X1-WLB1909-8, X1DFN (HK8)</t>
  </si>
  <si>
    <t>4-Bit Bidirectional Level Shifter with Automatic Sensing &amp; Ultra Tiny Package</t>
  </si>
  <si>
    <t>TQFN (ZB14)  MSL1 __, TSSOP (L14)  MSL1  Sn, U-WLB1914-12 (GAB12)</t>
  </si>
  <si>
    <t>Dual Bidirectional I3C/I2C-bus Voltage-level Translator</t>
  </si>
  <si>
    <t>0.72 to 1.98</t>
  </si>
  <si>
    <t>52MHz</t>
  </si>
  <si>
    <t>X1DFN (HK8)</t>
  </si>
  <si>
    <t>4-Bit Automatic Direction Sensing Voltage Translator for Push-Pull /Open Drain</t>
  </si>
  <si>
    <t>1.1 to 3.6</t>
  </si>
  <si>
    <t>2Mbps -Open Drain, 24Mbps -Push Pull</t>
  </si>
  <si>
    <t>CSP (GA12) MSL1 BGA, TQFN (ZB14)  MSL1 __, TSSOP (L14)  MSL1  Sn</t>
  </si>
  <si>
    <t>140Mb/s Bi-directional Level Translator for Push-Pull Applications</t>
  </si>
  <si>
    <t>1.65 or 3.6</t>
  </si>
  <si>
    <t>0.9 to 2</t>
  </si>
  <si>
    <t>140MHz</t>
  </si>
  <si>
    <t xml:space="preserve">UQFN (ZM12) MSL1 </t>
  </si>
  <si>
    <t>Automotive-Compliant 140Mb/s Bi-directional Level Translator for Push-Pull Applications</t>
  </si>
  <si>
    <t>Automotive</t>
  </si>
  <si>
    <t>0.9 to 2.0</t>
  </si>
  <si>
    <t>6-Bit Bi-directional Level Shifter for SD 3.0-SDR104 Compliant Memory Card Application</t>
  </si>
  <si>
    <t>1.2 to 1.8</t>
  </si>
  <si>
    <t>1.8 or 3</t>
  </si>
  <si>
    <t>208MHz</t>
  </si>
  <si>
    <t>CSP (GEA20)</t>
  </si>
  <si>
    <t>280Mb/s Bi-directional Level Translator for Push-Pull Applications</t>
  </si>
  <si>
    <t>4-Bit Automatic Direction Sensing Voltage Translator</t>
  </si>
  <si>
    <t>1.2 to 3.6</t>
  </si>
  <si>
    <t>1.65 to 5.5</t>
  </si>
  <si>
    <t>100Mbps</t>
  </si>
  <si>
    <t>CSP (GA12) MSL1 BGA, TQFN (ZB14)  MSL1 __</t>
  </si>
  <si>
    <t>6-Bit Bi-direction Level Shifter for Open-Drain and Push-Pull Application</t>
  </si>
  <si>
    <t>0.95 to 3.3</t>
  </si>
  <si>
    <t>1.8 to 5</t>
  </si>
  <si>
    <t>U-QFN3030-16 (ZHD16) MSL1 PPF</t>
  </si>
  <si>
    <t>8-Bit Bi-direction Level Shifter for Open-Drain and Push-Pull Application</t>
  </si>
  <si>
    <t>TSSOP (L20)  MSL1  Sn, V-QFN4525-20, VQFN (ZBA20) MSL1</t>
  </si>
  <si>
    <t>Automotive-Compliant 8-Bit Bi-directional Level Shifter for Open-Drain and Push-Pull Application</t>
  </si>
  <si>
    <t>TSSOP-20</t>
  </si>
  <si>
    <t>1-Bit Bi-Directional Level Shifter with Automatic Sensing</t>
  </si>
  <si>
    <t>1.2 to 5.5</t>
  </si>
  <si>
    <t>2Mbps -Open Drain, 20Mbps -Push Pull</t>
  </si>
  <si>
    <t xml:space="preserve">SOT23 (TA6)  MSL1  Sn, UDFN (XV8) MSL1 </t>
  </si>
  <si>
    <t>2-Bit Bi-Directional Level Shifter w/ Ultra Tiny Package</t>
  </si>
  <si>
    <t xml:space="preserve">MSOP (U8)  MSL1 Sn, UDFN (XV8) MSL1 </t>
  </si>
  <si>
    <t>Automotive-Compliant 2-Bit Bi-directional Level Shifter with Automatic Sensing &amp; Ultra Tiny Package</t>
  </si>
  <si>
    <t>20Mb/s</t>
  </si>
  <si>
    <t>MSOP (U8)  MSL1 Sn</t>
  </si>
  <si>
    <t>Level Translating Fast-Mode Plus I2C Bus/SMBus Repeater</t>
  </si>
  <si>
    <t>0.6 to 5.5</t>
  </si>
  <si>
    <t>2.2 to 5.5</t>
  </si>
  <si>
    <t>1MHz</t>
  </si>
  <si>
    <t>MSOP (U8)  MSL1 Sn, MSOP (UE8)  MSL1  Sn</t>
  </si>
  <si>
    <t>Dual Bi-Directional I2C-bus and SMBus Voltage-Level Translator</t>
  </si>
  <si>
    <t>1.2 to 3.3</t>
  </si>
  <si>
    <t>400kHz</t>
  </si>
  <si>
    <t>MSOP (U8)  MSL1 Sn, SOIC (W8)  MSL1  Sn, TDFN (ZE8)  MSL1 Sn</t>
  </si>
  <si>
    <t>Level Translating I2C-Bus/SMBus Repeater with Tiny Package</t>
  </si>
  <si>
    <t>1.0 to 5.5</t>
  </si>
  <si>
    <t>3.0 to 5.5</t>
  </si>
  <si>
    <t>MSOP (U8)  MSL1 Sn, SOIC (W8)  MSL1  Sn, UQFN (XT8) MSL1 PPF</t>
  </si>
  <si>
    <t>Hot Swappable I2C-bus and SMBus Buffer</t>
  </si>
  <si>
    <t>0.8 to 5.5</t>
  </si>
  <si>
    <t>MSOP (UE8)  MSL1  Sn, MSOP-8, SO-8, SOIC (W8)  MSL1  Sn, U-DFN2030-8, UDFN ( ZW8 ) MSL 1 PPF</t>
  </si>
  <si>
    <t>MSOP (U8)  MSL1 Sn, MSOP-8, SOIC (W8)  MSL1  Sn</t>
  </si>
  <si>
    <t>I2C Bus/SMBus Repeater</t>
  </si>
  <si>
    <t>2.3 to 3.6</t>
  </si>
  <si>
    <t>MSOP (U8)  MSL1 Sn, U-DFN2030-8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</si>
</sst>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LSF0102" TargetMode="External"/><Relationship Id="rId_hyperlink_2" Type="http://schemas.openxmlformats.org/officeDocument/2006/relationships/hyperlink" Target="https://www.diodes.com/assets/Datasheets/LSF0102.pdf" TargetMode="External"/><Relationship Id="rId_hyperlink_3" Type="http://schemas.openxmlformats.org/officeDocument/2006/relationships/hyperlink" Target="https://www.diodes.com/part/view/LSF0204" TargetMode="External"/><Relationship Id="rId_hyperlink_4" Type="http://schemas.openxmlformats.org/officeDocument/2006/relationships/hyperlink" Target="https://www.diodes.com/assets/Datasheets/LSF0204.pdf" TargetMode="External"/><Relationship Id="rId_hyperlink_5" Type="http://schemas.openxmlformats.org/officeDocument/2006/relationships/hyperlink" Target="https://www.diodes.com/part/view/LXS0102" TargetMode="External"/><Relationship Id="rId_hyperlink_6" Type="http://schemas.openxmlformats.org/officeDocument/2006/relationships/hyperlink" Target="https://www.diodes.com/assets/Datasheets/LXS0102.pdf" TargetMode="External"/><Relationship Id="rId_hyperlink_7" Type="http://schemas.openxmlformats.org/officeDocument/2006/relationships/hyperlink" Target="https://www.diodes.com/part/view/LXS0104" TargetMode="External"/><Relationship Id="rId_hyperlink_8" Type="http://schemas.openxmlformats.org/officeDocument/2006/relationships/hyperlink" Target="https://www.diodes.com/assets/Datasheets/LXS0104.pdf" TargetMode="External"/><Relationship Id="rId_hyperlink_9" Type="http://schemas.openxmlformats.org/officeDocument/2006/relationships/hyperlink" Target="https://www.diodes.com/part/view/PI3CLS9606" TargetMode="External"/><Relationship Id="rId_hyperlink_10" Type="http://schemas.openxmlformats.org/officeDocument/2006/relationships/hyperlink" Target="https://www.diodes.com/assets/Datasheets/PI3CLS9606.pdf" TargetMode="External"/><Relationship Id="rId_hyperlink_11" Type="http://schemas.openxmlformats.org/officeDocument/2006/relationships/hyperlink" Target="https://www.diodes.com/part/view/PI4ULS3V204" TargetMode="External"/><Relationship Id="rId_hyperlink_12" Type="http://schemas.openxmlformats.org/officeDocument/2006/relationships/hyperlink" Target="https://www.diodes.com/assets/Datasheets/PI4ULS3V204.pdf" TargetMode="External"/><Relationship Id="rId_hyperlink_13" Type="http://schemas.openxmlformats.org/officeDocument/2006/relationships/hyperlink" Target="https://www.diodes.com/part/view/PI4ULS3V304A" TargetMode="External"/><Relationship Id="rId_hyperlink_14" Type="http://schemas.openxmlformats.org/officeDocument/2006/relationships/hyperlink" Target="https://www.diodes.com/assets/Datasheets/PI4ULS3V304A.pdf" TargetMode="External"/><Relationship Id="rId_hyperlink_15" Type="http://schemas.openxmlformats.org/officeDocument/2006/relationships/hyperlink" Target="https://www.diodes.com/part/view/PI4ULS3V304AQ" TargetMode="External"/><Relationship Id="rId_hyperlink_16" Type="http://schemas.openxmlformats.org/officeDocument/2006/relationships/hyperlink" Target="https://www.diodes.com/assets/Datasheets/PI4ULS3V304AQ.pdf" TargetMode="External"/><Relationship Id="rId_hyperlink_17" Type="http://schemas.openxmlformats.org/officeDocument/2006/relationships/hyperlink" Target="https://www.diodes.com/part/view/PI4ULS3V4857" TargetMode="External"/><Relationship Id="rId_hyperlink_18" Type="http://schemas.openxmlformats.org/officeDocument/2006/relationships/hyperlink" Target="https://www.diodes.com/assets/Datasheets/PI4ULS3V4857.pdf" TargetMode="External"/><Relationship Id="rId_hyperlink_19" Type="http://schemas.openxmlformats.org/officeDocument/2006/relationships/hyperlink" Target="https://www.diodes.com/part/view/PI4ULS3V504A" TargetMode="External"/><Relationship Id="rId_hyperlink_20" Type="http://schemas.openxmlformats.org/officeDocument/2006/relationships/hyperlink" Target="https://www.diodes.com/assets/Datasheets/PI4ULS3V504A.pdf" TargetMode="External"/><Relationship Id="rId_hyperlink_21" Type="http://schemas.openxmlformats.org/officeDocument/2006/relationships/hyperlink" Target="https://www.diodes.com/part/view/PI4ULS5V104" TargetMode="External"/><Relationship Id="rId_hyperlink_22" Type="http://schemas.openxmlformats.org/officeDocument/2006/relationships/hyperlink" Target="https://www.diodes.com/assets/Datasheets/PI4ULS5V104.pdf" TargetMode="External"/><Relationship Id="rId_hyperlink_23" Type="http://schemas.openxmlformats.org/officeDocument/2006/relationships/hyperlink" Target="https://www.diodes.com/part/view/PI4ULS5V106" TargetMode="External"/><Relationship Id="rId_hyperlink_24" Type="http://schemas.openxmlformats.org/officeDocument/2006/relationships/hyperlink" Target="https://www.diodes.com/assets/Datasheets/PI4ULS5V106.pdf" TargetMode="External"/><Relationship Id="rId_hyperlink_25" Type="http://schemas.openxmlformats.org/officeDocument/2006/relationships/hyperlink" Target="https://www.diodes.com/part/view/PI4ULS5V108" TargetMode="External"/><Relationship Id="rId_hyperlink_26" Type="http://schemas.openxmlformats.org/officeDocument/2006/relationships/hyperlink" Target="https://www.diodes.com/assets/Datasheets/PI4ULS5V108.pdf" TargetMode="External"/><Relationship Id="rId_hyperlink_27" Type="http://schemas.openxmlformats.org/officeDocument/2006/relationships/hyperlink" Target="https://www.diodes.com/part/view/PI4ULS5V108Q" TargetMode="External"/><Relationship Id="rId_hyperlink_28" Type="http://schemas.openxmlformats.org/officeDocument/2006/relationships/hyperlink" Target="https://www.diodes.com/assets/Datasheets/PI4ULS5V108Q.pdf" TargetMode="External"/><Relationship Id="rId_hyperlink_29" Type="http://schemas.openxmlformats.org/officeDocument/2006/relationships/hyperlink" Target="https://www.diodes.com/part/view/PI4ULS5V201" TargetMode="External"/><Relationship Id="rId_hyperlink_30" Type="http://schemas.openxmlformats.org/officeDocument/2006/relationships/hyperlink" Target="https://www.diodes.com/assets/Datasheets/PI4ULS5V201.pdf" TargetMode="External"/><Relationship Id="rId_hyperlink_31" Type="http://schemas.openxmlformats.org/officeDocument/2006/relationships/hyperlink" Target="https://www.diodes.com/part/view/PI4ULS5V202" TargetMode="External"/><Relationship Id="rId_hyperlink_32" Type="http://schemas.openxmlformats.org/officeDocument/2006/relationships/hyperlink" Target="https://www.diodes.com/assets/Datasheets/PI4ULS5V202.pdf" TargetMode="External"/><Relationship Id="rId_hyperlink_33" Type="http://schemas.openxmlformats.org/officeDocument/2006/relationships/hyperlink" Target="https://www.diodes.com/part/view/PI4ULS5V202Q" TargetMode="External"/><Relationship Id="rId_hyperlink_34" Type="http://schemas.openxmlformats.org/officeDocument/2006/relationships/hyperlink" Target="https://www.diodes.com/assets/Datasheets/PI4ULS5V202Q.pdf" TargetMode="External"/><Relationship Id="rId_hyperlink_35" Type="http://schemas.openxmlformats.org/officeDocument/2006/relationships/hyperlink" Target="https://www.diodes.com/part/view/PI4ULS5V212" TargetMode="External"/><Relationship Id="rId_hyperlink_36" Type="http://schemas.openxmlformats.org/officeDocument/2006/relationships/hyperlink" Target="https://www.diodes.com/assets/Datasheets/PI4ULS5V212.pdf" TargetMode="External"/><Relationship Id="rId_hyperlink_37" Type="http://schemas.openxmlformats.org/officeDocument/2006/relationships/hyperlink" Target="https://www.diodes.com/part/view/PI6ULS5V9306" TargetMode="External"/><Relationship Id="rId_hyperlink_38" Type="http://schemas.openxmlformats.org/officeDocument/2006/relationships/hyperlink" Target="https://www.diodes.com/assets/Datasheets/PI6ULS5V9306.pdf" TargetMode="External"/><Relationship Id="rId_hyperlink_39" Type="http://schemas.openxmlformats.org/officeDocument/2006/relationships/hyperlink" Target="https://www.diodes.com/part/view/PI6ULS5V9509" TargetMode="External"/><Relationship Id="rId_hyperlink_40" Type="http://schemas.openxmlformats.org/officeDocument/2006/relationships/hyperlink" Target="https://www.diodes.com/assets/Datasheets/PI6ULS5V9509.pdf" TargetMode="External"/><Relationship Id="rId_hyperlink_41" Type="http://schemas.openxmlformats.org/officeDocument/2006/relationships/hyperlink" Target="https://www.diodes.com/part/view/PI6ULS5V9511A" TargetMode="External"/><Relationship Id="rId_hyperlink_42" Type="http://schemas.openxmlformats.org/officeDocument/2006/relationships/hyperlink" Target="https://www.diodes.com/assets/Datasheets/PI6ULS5V9511A.pdf" TargetMode="External"/><Relationship Id="rId_hyperlink_43" Type="http://schemas.openxmlformats.org/officeDocument/2006/relationships/hyperlink" Target="https://www.diodes.com/part/view/PI6ULS5V9511B" TargetMode="External"/><Relationship Id="rId_hyperlink_44" Type="http://schemas.openxmlformats.org/officeDocument/2006/relationships/hyperlink" Target="https://www.diodes.com/assets/Datasheets/PI6ULS5V9511B.pdf" TargetMode="External"/><Relationship Id="rId_hyperlink_45" Type="http://schemas.openxmlformats.org/officeDocument/2006/relationships/hyperlink" Target="https://www.diodes.com/part/view/PI6ULS5V9515A" TargetMode="External"/><Relationship Id="rId_hyperlink_46" Type="http://schemas.openxmlformats.org/officeDocument/2006/relationships/hyperlink" Target="https://www.diodes.com/assets/Datasheets/PI6ULS5V9515A.pdf" TargetMode="External"/><Relationship Id="rId_hyperlink_47" Type="http://schemas.openxmlformats.org/officeDocument/2006/relationships/hyperlink" Target="https://www.diodes.com/part/view/PI6ULS5V9617A" TargetMode="External"/><Relationship Id="rId_hyperlink_48" Type="http://schemas.openxmlformats.org/officeDocument/2006/relationships/hyperlink" Target="https://www.diodes.com/assets/Datasheets/PI6ULS5V9617A.pdf" TargetMode="External"/><Relationship Id="rId_hyperlink_49" Type="http://schemas.openxmlformats.org/officeDocument/2006/relationships/hyperlink" Target="https://www.diodes.com/part/view/PI6ULS5V9617C" TargetMode="External"/><Relationship Id="rId_hyperlink_50" Type="http://schemas.openxmlformats.org/officeDocument/2006/relationships/hyperlink" Target="https://www.diodes.com/assets/Datasheets/PI6ULS5V9617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26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N1"/>
    </sheetView>
  </sheetViews>
  <sheetFormatPr defaultRowHeight="14.4" outlineLevelRow="0" outlineLevelCol="0"/>
  <cols>
    <col min="1" max="1" width="16.425" bestFit="true" customWidth="true" style="0"/>
    <col min="2" max="2" width="31.707" bestFit="true" customWidth="true" style="0"/>
    <col min="3" max="3" width="117.828" bestFit="true" customWidth="true" style="0"/>
    <col min="4" max="4" width="16.425" bestFit="true" customWidth="true" style="0"/>
    <col min="5" max="5" width="50.559" bestFit="true" customWidth="true" style="0"/>
    <col min="6" max="6" width="24.708" bestFit="true" customWidth="true" style="0"/>
    <col min="7" max="7" width="22.28" bestFit="true" customWidth="true" style="0"/>
    <col min="8" max="8" width="43.561" bestFit="true" customWidth="true" style="0"/>
    <col min="9" max="9" width="13.997" bestFit="true" customWidth="true" style="0"/>
    <col min="10" max="10" width="28.136" bestFit="true" customWidth="true" style="0"/>
    <col min="11" max="11" width="17.567" bestFit="true" customWidth="true" style="0"/>
    <col min="12" max="12" width="18.71" bestFit="true" customWidth="true" style="0"/>
    <col min="13" max="13" width="43.561" bestFit="true" customWidth="true" style="0"/>
    <col min="14" max="14" width="109.545" bestFit="true" customWidth="true" style="0"/>
  </cols>
  <sheetData>
    <row r="1" spans="1:14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Translation From (V)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Translation To (V)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 Signal Rate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Bits Needed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Auto Direction Sensing?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Shift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Prop Delay (ns)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Ambient or Junction Temperature (°C)</t>
          </r>
        </is>
      </c>
      <c r="N1" s="1" t="s">
        <v>13</v>
      </c>
    </row>
    <row r="2" spans="1:14">
      <c r="A2" t="str">
        <f>Hyperlink("https://www.diodes.com/part/view/LSF0102","LSF0102")</f>
        <v>LSF0102</v>
      </c>
      <c r="B2" t="str">
        <f>Hyperlink("https://www.diodes.com/assets/Datasheets/LSF0102.pdf","LSF0102 Datasheet")</f>
        <v>LSF0102 Datasheet</v>
      </c>
      <c r="C2" t="s">
        <v>14</v>
      </c>
      <c r="E2" t="s">
        <v>15</v>
      </c>
      <c r="F2" t="s">
        <v>16</v>
      </c>
      <c r="G2" t="s">
        <v>17</v>
      </c>
      <c r="H2" t="s">
        <v>18</v>
      </c>
      <c r="I2">
        <v>2</v>
      </c>
      <c r="J2" t="s">
        <v>19</v>
      </c>
      <c r="K2" t="s">
        <v>20</v>
      </c>
      <c r="L2" t="s">
        <v>21</v>
      </c>
      <c r="M2" t="s">
        <v>22</v>
      </c>
      <c r="N2" t="s">
        <v>23</v>
      </c>
    </row>
    <row r="3" spans="1:14">
      <c r="A3" t="str">
        <f>Hyperlink("https://www.diodes.com/part/view/LSF0204","LSF0204")</f>
        <v>LSF0204</v>
      </c>
      <c r="B3" t="str">
        <f>Hyperlink("https://www.diodes.com/assets/Datasheets/LSF0204.pdf","LSF0204 Datasheet")</f>
        <v>LSF0204 Datasheet</v>
      </c>
      <c r="C3" t="s">
        <v>24</v>
      </c>
      <c r="E3" t="s">
        <v>15</v>
      </c>
      <c r="F3" t="s">
        <v>25</v>
      </c>
      <c r="G3" t="s">
        <v>17</v>
      </c>
      <c r="H3" t="s">
        <v>26</v>
      </c>
      <c r="I3">
        <v>4</v>
      </c>
      <c r="J3" t="s">
        <v>19</v>
      </c>
      <c r="K3" t="s">
        <v>20</v>
      </c>
      <c r="L3">
        <v>0.9</v>
      </c>
      <c r="M3" t="s">
        <v>27</v>
      </c>
      <c r="N3" t="s">
        <v>28</v>
      </c>
    </row>
    <row r="4" spans="1:14">
      <c r="A4" t="str">
        <f>Hyperlink("https://www.diodes.com/part/view/LXS0102","LXS0102")</f>
        <v>LXS0102</v>
      </c>
      <c r="B4" t="str">
        <f>Hyperlink("https://www.diodes.com/assets/Datasheets/LXS0102.pdf","LXS0102 Datasheet")</f>
        <v>LXS0102 Datasheet</v>
      </c>
      <c r="C4" t="s">
        <v>29</v>
      </c>
      <c r="E4" t="s">
        <v>15</v>
      </c>
      <c r="F4" t="s">
        <v>30</v>
      </c>
      <c r="G4" t="s">
        <v>31</v>
      </c>
      <c r="H4" t="s">
        <v>32</v>
      </c>
      <c r="I4">
        <v>2</v>
      </c>
      <c r="J4" t="s">
        <v>19</v>
      </c>
      <c r="K4" t="s">
        <v>20</v>
      </c>
      <c r="M4" t="s">
        <v>22</v>
      </c>
      <c r="N4" t="s">
        <v>33</v>
      </c>
    </row>
    <row r="5" spans="1:14">
      <c r="A5" t="str">
        <f>Hyperlink("https://www.diodes.com/part/view/LXS0104","LXS0104")</f>
        <v>LXS0104</v>
      </c>
      <c r="B5" t="str">
        <f>Hyperlink("https://www.diodes.com/assets/Datasheets/LXS0104.pdf","LXS0104 Datasheet")</f>
        <v>LXS0104 Datasheet</v>
      </c>
      <c r="C5" t="s">
        <v>34</v>
      </c>
      <c r="E5" t="s">
        <v>15</v>
      </c>
      <c r="F5" t="s">
        <v>30</v>
      </c>
      <c r="G5" t="s">
        <v>31</v>
      </c>
      <c r="H5" t="s">
        <v>32</v>
      </c>
      <c r="I5">
        <v>4</v>
      </c>
      <c r="J5" t="s">
        <v>19</v>
      </c>
      <c r="K5" t="s">
        <v>20</v>
      </c>
      <c r="M5" t="s">
        <v>22</v>
      </c>
      <c r="N5" t="s">
        <v>35</v>
      </c>
    </row>
    <row r="6" spans="1:14">
      <c r="A6" t="str">
        <f>Hyperlink("https://www.diodes.com/part/view/PI3CLS9606","PI3CLS9606")</f>
        <v>PI3CLS9606</v>
      </c>
      <c r="B6" t="str">
        <f>Hyperlink("https://www.diodes.com/assets/Datasheets/PI3CLS9606.pdf","PI3CLS9606 Datasheet")</f>
        <v>PI3CLS9606 Datasheet</v>
      </c>
      <c r="C6" t="s">
        <v>36</v>
      </c>
      <c r="E6" t="s">
        <v>15</v>
      </c>
      <c r="F6" t="s">
        <v>37</v>
      </c>
      <c r="G6" t="s">
        <v>37</v>
      </c>
      <c r="H6" t="s">
        <v>38</v>
      </c>
      <c r="I6">
        <v>2</v>
      </c>
      <c r="J6" t="s">
        <v>19</v>
      </c>
      <c r="K6" t="s">
        <v>20</v>
      </c>
      <c r="M6" t="s">
        <v>22</v>
      </c>
      <c r="N6" t="s">
        <v>39</v>
      </c>
    </row>
    <row r="7" spans="1:14">
      <c r="A7" t="str">
        <f>Hyperlink("https://www.diodes.com/part/view/PI4ULS3V204","PI4ULS3V204")</f>
        <v>PI4ULS3V204</v>
      </c>
      <c r="B7" t="str">
        <f>Hyperlink("https://www.diodes.com/assets/Datasheets/PI4ULS3V204.pdf","PI4ULS3V204 Datasheet")</f>
        <v>PI4ULS3V204 Datasheet</v>
      </c>
      <c r="C7" t="s">
        <v>40</v>
      </c>
      <c r="E7" t="s">
        <v>15</v>
      </c>
      <c r="F7" t="s">
        <v>41</v>
      </c>
      <c r="G7" t="s">
        <v>41</v>
      </c>
      <c r="H7" t="s">
        <v>42</v>
      </c>
      <c r="I7">
        <v>4</v>
      </c>
      <c r="J7">
        <v>1</v>
      </c>
      <c r="K7" t="s">
        <v>20</v>
      </c>
      <c r="M7" t="s">
        <v>22</v>
      </c>
      <c r="N7" t="s">
        <v>43</v>
      </c>
    </row>
    <row r="8" spans="1:14">
      <c r="A8" t="str">
        <f>Hyperlink("https://www.diodes.com/part/view/PI4ULS3V304A","PI4ULS3V304A")</f>
        <v>PI4ULS3V304A</v>
      </c>
      <c r="B8" t="str">
        <f>Hyperlink("https://www.diodes.com/assets/Datasheets/PI4ULS3V304A.pdf","PI4ULS3V304A Datasheet")</f>
        <v>PI4ULS3V304A Datasheet</v>
      </c>
      <c r="C8" t="s">
        <v>44</v>
      </c>
      <c r="E8" t="s">
        <v>15</v>
      </c>
      <c r="F8" t="s">
        <v>45</v>
      </c>
      <c r="G8" t="s">
        <v>46</v>
      </c>
      <c r="H8" t="s">
        <v>47</v>
      </c>
      <c r="I8">
        <v>4</v>
      </c>
      <c r="J8">
        <v>1</v>
      </c>
      <c r="K8" t="s">
        <v>20</v>
      </c>
      <c r="L8">
        <v>3</v>
      </c>
      <c r="M8" t="s">
        <v>22</v>
      </c>
      <c r="N8" t="s">
        <v>48</v>
      </c>
    </row>
    <row r="9" spans="1:14">
      <c r="A9" t="str">
        <f>Hyperlink("https://www.diodes.com/part/view/PI4ULS3V304AQ","PI4ULS3V304AQ")</f>
        <v>PI4ULS3V304AQ</v>
      </c>
      <c r="B9" t="str">
        <f>Hyperlink("https://www.diodes.com/assets/Datasheets/PI4ULS3V304AQ.pdf","PI4ULS3V304AQ Datasheet")</f>
        <v>PI4ULS3V304AQ Datasheet</v>
      </c>
      <c r="C9" t="s">
        <v>49</v>
      </c>
      <c r="E9" t="s">
        <v>50</v>
      </c>
      <c r="F9" t="s">
        <v>51</v>
      </c>
      <c r="G9" t="s">
        <v>45</v>
      </c>
      <c r="H9" t="s">
        <v>47</v>
      </c>
      <c r="I9">
        <v>4</v>
      </c>
      <c r="J9">
        <v>1</v>
      </c>
      <c r="K9" t="s">
        <v>20</v>
      </c>
      <c r="L9">
        <v>3</v>
      </c>
      <c r="M9" t="s">
        <v>27</v>
      </c>
      <c r="N9" t="s">
        <v>48</v>
      </c>
    </row>
    <row r="10" spans="1:14">
      <c r="A10" t="str">
        <f>Hyperlink("https://www.diodes.com/part/view/PI4ULS3V4857","PI4ULS3V4857")</f>
        <v>PI4ULS3V4857</v>
      </c>
      <c r="B10" t="str">
        <f>Hyperlink("https://www.diodes.com/assets/Datasheets/PI4ULS3V4857.pdf","PI4ULS3V4857 Datasheet")</f>
        <v>PI4ULS3V4857 Datasheet</v>
      </c>
      <c r="C10" t="s">
        <v>52</v>
      </c>
      <c r="E10" t="s">
        <v>15</v>
      </c>
      <c r="F10" t="s">
        <v>53</v>
      </c>
      <c r="G10" t="s">
        <v>54</v>
      </c>
      <c r="H10" t="s">
        <v>55</v>
      </c>
      <c r="I10">
        <v>6</v>
      </c>
      <c r="J10">
        <v>1</v>
      </c>
      <c r="K10" t="s">
        <v>20</v>
      </c>
      <c r="L10">
        <v>3</v>
      </c>
      <c r="N10" t="s">
        <v>56</v>
      </c>
    </row>
    <row r="11" spans="1:14">
      <c r="A11" t="str">
        <f>Hyperlink("https://www.diodes.com/part/view/PI4ULS3V504A","PI4ULS3V504A")</f>
        <v>PI4ULS3V504A</v>
      </c>
      <c r="B11" t="str">
        <f>Hyperlink("https://www.diodes.com/assets/Datasheets/PI4ULS3V504A.pdf","PI4ULS3V504A Datasheet")</f>
        <v>PI4ULS3V504A Datasheet</v>
      </c>
      <c r="C11" t="s">
        <v>57</v>
      </c>
      <c r="E11" t="s">
        <v>15</v>
      </c>
      <c r="F11" t="s">
        <v>51</v>
      </c>
      <c r="G11" t="s">
        <v>45</v>
      </c>
      <c r="H11" t="s">
        <v>47</v>
      </c>
      <c r="I11">
        <v>4</v>
      </c>
      <c r="J11">
        <v>1</v>
      </c>
      <c r="K11" t="s">
        <v>20</v>
      </c>
      <c r="L11">
        <v>3</v>
      </c>
      <c r="M11" t="s">
        <v>22</v>
      </c>
      <c r="N11" t="s">
        <v>48</v>
      </c>
    </row>
    <row r="12" spans="1:14">
      <c r="A12" t="str">
        <f>Hyperlink("https://www.diodes.com/part/view/PI4ULS5V104","PI4ULS5V104")</f>
        <v>PI4ULS5V104</v>
      </c>
      <c r="B12" t="str">
        <f>Hyperlink("https://www.diodes.com/assets/Datasheets/PI4ULS5V104.pdf","PI4ULS5V104 Datasheet")</f>
        <v>PI4ULS5V104 Datasheet</v>
      </c>
      <c r="C12" t="s">
        <v>58</v>
      </c>
      <c r="E12" t="s">
        <v>15</v>
      </c>
      <c r="F12" t="s">
        <v>59</v>
      </c>
      <c r="G12" t="s">
        <v>60</v>
      </c>
      <c r="H12" t="s">
        <v>61</v>
      </c>
      <c r="I12">
        <v>4</v>
      </c>
      <c r="J12">
        <v>1</v>
      </c>
      <c r="K12" t="s">
        <v>20</v>
      </c>
      <c r="M12" t="s">
        <v>22</v>
      </c>
      <c r="N12" t="s">
        <v>62</v>
      </c>
    </row>
    <row r="13" spans="1:14">
      <c r="A13" t="str">
        <f>Hyperlink("https://www.diodes.com/part/view/PI4ULS5V106","PI4ULS5V106")</f>
        <v>PI4ULS5V106</v>
      </c>
      <c r="B13" t="str">
        <f>Hyperlink("https://www.diodes.com/assets/Datasheets/PI4ULS5V106.pdf","PI4ULS5V106 Datasheet")</f>
        <v>PI4ULS5V106 Datasheet</v>
      </c>
      <c r="C13" t="s">
        <v>63</v>
      </c>
      <c r="E13" t="s">
        <v>15</v>
      </c>
      <c r="F13" t="s">
        <v>64</v>
      </c>
      <c r="G13" t="s">
        <v>65</v>
      </c>
      <c r="H13" t="s">
        <v>26</v>
      </c>
      <c r="I13">
        <v>6</v>
      </c>
      <c r="J13">
        <v>1</v>
      </c>
      <c r="K13" t="s">
        <v>20</v>
      </c>
      <c r="L13">
        <v>2.2</v>
      </c>
      <c r="M13" t="s">
        <v>27</v>
      </c>
      <c r="N13" t="s">
        <v>66</v>
      </c>
    </row>
    <row r="14" spans="1:14">
      <c r="A14" t="str">
        <f>Hyperlink("https://www.diodes.com/part/view/PI4ULS5V108","PI4ULS5V108")</f>
        <v>PI4ULS5V108</v>
      </c>
      <c r="B14" t="str">
        <f>Hyperlink("https://www.diodes.com/assets/Datasheets/PI4ULS5V108.pdf","PI4ULS5V108 Datasheet")</f>
        <v>PI4ULS5V108 Datasheet</v>
      </c>
      <c r="C14" t="s">
        <v>67</v>
      </c>
      <c r="E14" t="s">
        <v>15</v>
      </c>
      <c r="F14" t="s">
        <v>64</v>
      </c>
      <c r="G14" t="s">
        <v>65</v>
      </c>
      <c r="H14" t="s">
        <v>26</v>
      </c>
      <c r="I14">
        <v>8</v>
      </c>
      <c r="J14">
        <v>1</v>
      </c>
      <c r="K14" t="s">
        <v>20</v>
      </c>
      <c r="L14">
        <v>2.2</v>
      </c>
      <c r="M14" t="s">
        <v>27</v>
      </c>
      <c r="N14" t="s">
        <v>68</v>
      </c>
    </row>
    <row r="15" spans="1:14">
      <c r="A15" t="str">
        <f>Hyperlink("https://www.diodes.com/part/view/PI4ULS5V108Q","PI4ULS5V108Q")</f>
        <v>PI4ULS5V108Q</v>
      </c>
      <c r="B15" t="str">
        <f>Hyperlink("https://www.diodes.com/assets/Datasheets/PI4ULS5V108Q.pdf","PI4ULS5V108Q Datasheet")</f>
        <v>PI4ULS5V108Q Datasheet</v>
      </c>
      <c r="C15" t="s">
        <v>69</v>
      </c>
      <c r="E15" t="s">
        <v>50</v>
      </c>
      <c r="F15" t="s">
        <v>64</v>
      </c>
      <c r="G15" t="s">
        <v>65</v>
      </c>
      <c r="H15" t="s">
        <v>26</v>
      </c>
      <c r="I15">
        <v>8</v>
      </c>
      <c r="J15">
        <v>1</v>
      </c>
      <c r="K15" t="s">
        <v>20</v>
      </c>
      <c r="L15">
        <v>2.2</v>
      </c>
      <c r="M15" t="s">
        <v>27</v>
      </c>
      <c r="N15" t="s">
        <v>70</v>
      </c>
    </row>
    <row r="16" spans="1:14">
      <c r="A16" t="str">
        <f>Hyperlink("https://www.diodes.com/part/view/PI4ULS5V201","PI4ULS5V201")</f>
        <v>PI4ULS5V201</v>
      </c>
      <c r="B16" t="str">
        <f>Hyperlink("https://www.diodes.com/assets/Datasheets/PI4ULS5V201.pdf","PI4ULS5V201 Datasheet")</f>
        <v>PI4ULS5V201 Datasheet</v>
      </c>
      <c r="C16" t="s">
        <v>71</v>
      </c>
      <c r="E16" t="s">
        <v>15</v>
      </c>
      <c r="F16" t="s">
        <v>72</v>
      </c>
      <c r="G16" t="s">
        <v>72</v>
      </c>
      <c r="H16" t="s">
        <v>73</v>
      </c>
      <c r="I16">
        <v>1</v>
      </c>
      <c r="J16">
        <v>1</v>
      </c>
      <c r="K16" t="s">
        <v>20</v>
      </c>
      <c r="M16" t="s">
        <v>22</v>
      </c>
      <c r="N16" t="s">
        <v>74</v>
      </c>
    </row>
    <row r="17" spans="1:14">
      <c r="A17" t="str">
        <f>Hyperlink("https://www.diodes.com/part/view/PI4ULS5V202","PI4ULS5V202")</f>
        <v>PI4ULS5V202</v>
      </c>
      <c r="B17" t="str">
        <f>Hyperlink("https://www.diodes.com/assets/Datasheets/PI4ULS5V202.pdf","PI4ULS5V202 Datasheet")</f>
        <v>PI4ULS5V202 Datasheet</v>
      </c>
      <c r="C17" t="s">
        <v>75</v>
      </c>
      <c r="E17" t="s">
        <v>15</v>
      </c>
      <c r="F17" t="s">
        <v>72</v>
      </c>
      <c r="G17" t="s">
        <v>72</v>
      </c>
      <c r="H17" t="s">
        <v>73</v>
      </c>
      <c r="I17">
        <v>2</v>
      </c>
      <c r="J17">
        <v>1</v>
      </c>
      <c r="K17" t="s">
        <v>20</v>
      </c>
      <c r="M17" t="s">
        <v>22</v>
      </c>
      <c r="N17" t="s">
        <v>76</v>
      </c>
    </row>
    <row r="18" spans="1:14">
      <c r="A18" t="str">
        <f>Hyperlink("https://www.diodes.com/part/view/PI4ULS5V202Q","PI4ULS5V202Q")</f>
        <v>PI4ULS5V202Q</v>
      </c>
      <c r="B18" t="str">
        <f>Hyperlink("https://www.diodes.com/assets/Datasheets/PI4ULS5V202Q.pdf","PI4ULS5V202Q Datasheet")</f>
        <v>PI4ULS5V202Q Datasheet</v>
      </c>
      <c r="C18" t="s">
        <v>77</v>
      </c>
      <c r="E18" t="s">
        <v>50</v>
      </c>
      <c r="F18" t="s">
        <v>72</v>
      </c>
      <c r="G18" t="s">
        <v>72</v>
      </c>
      <c r="H18" t="s">
        <v>78</v>
      </c>
      <c r="I18">
        <v>2</v>
      </c>
      <c r="J18">
        <v>1</v>
      </c>
      <c r="K18" t="s">
        <v>20</v>
      </c>
      <c r="L18">
        <v>20</v>
      </c>
      <c r="M18" t="s">
        <v>27</v>
      </c>
      <c r="N18" t="s">
        <v>79</v>
      </c>
    </row>
    <row r="19" spans="1:14">
      <c r="A19" t="str">
        <f>Hyperlink("https://www.diodes.com/part/view/PI4ULS5V212","PI4ULS5V212")</f>
        <v>PI4ULS5V212</v>
      </c>
      <c r="B19" t="str">
        <f>Hyperlink("https://www.diodes.com/assets/Datasheets/PI4ULS5V212.pdf","PI4ULS5V212 Datasheet")</f>
        <v>PI4ULS5V212 Datasheet</v>
      </c>
      <c r="C19" t="s">
        <v>80</v>
      </c>
      <c r="E19" t="s">
        <v>15</v>
      </c>
      <c r="F19" t="s">
        <v>81</v>
      </c>
      <c r="G19" t="s">
        <v>82</v>
      </c>
      <c r="H19" t="s">
        <v>83</v>
      </c>
      <c r="I19">
        <v>2</v>
      </c>
      <c r="J19" t="s">
        <v>19</v>
      </c>
      <c r="K19" t="s">
        <v>20</v>
      </c>
      <c r="M19" t="s">
        <v>22</v>
      </c>
      <c r="N19" t="s">
        <v>84</v>
      </c>
    </row>
    <row r="20" spans="1:14">
      <c r="A20" t="str">
        <f>Hyperlink("https://www.diodes.com/part/view/PI6ULS5V9306","PI6ULS5V9306")</f>
        <v>PI6ULS5V9306</v>
      </c>
      <c r="B20" t="str">
        <f>Hyperlink("https://www.diodes.com/assets/Datasheets/PI6ULS5V9306.pdf","PI6ULS5V9306 Datasheet")</f>
        <v>PI6ULS5V9306 Datasheet</v>
      </c>
      <c r="C20" t="s">
        <v>85</v>
      </c>
      <c r="E20" t="s">
        <v>15</v>
      </c>
      <c r="F20" t="s">
        <v>86</v>
      </c>
      <c r="G20" t="s">
        <v>65</v>
      </c>
      <c r="H20" t="s">
        <v>87</v>
      </c>
      <c r="I20">
        <v>2</v>
      </c>
      <c r="J20">
        <v>1</v>
      </c>
      <c r="K20" t="s">
        <v>20</v>
      </c>
      <c r="M20" t="s">
        <v>22</v>
      </c>
      <c r="N20" t="s">
        <v>88</v>
      </c>
    </row>
    <row r="21" spans="1:14">
      <c r="A21" t="str">
        <f>Hyperlink("https://www.diodes.com/part/view/PI6ULS5V9509","PI6ULS5V9509")</f>
        <v>PI6ULS5V9509</v>
      </c>
      <c r="B21" t="str">
        <f>Hyperlink("https://www.diodes.com/assets/Datasheets/PI6ULS5V9509.pdf","PI6ULS5V9509 Datasheet")</f>
        <v>PI6ULS5V9509 Datasheet</v>
      </c>
      <c r="C21" t="s">
        <v>89</v>
      </c>
      <c r="E21" t="s">
        <v>15</v>
      </c>
      <c r="F21" t="s">
        <v>90</v>
      </c>
      <c r="G21" t="s">
        <v>91</v>
      </c>
      <c r="H21" t="s">
        <v>87</v>
      </c>
      <c r="I21">
        <v>2</v>
      </c>
      <c r="J21">
        <v>1</v>
      </c>
      <c r="K21" t="s">
        <v>20</v>
      </c>
      <c r="M21" t="s">
        <v>22</v>
      </c>
      <c r="N21" t="s">
        <v>92</v>
      </c>
    </row>
    <row r="22" spans="1:14">
      <c r="A22" t="str">
        <f>Hyperlink("https://www.diodes.com/part/view/PI6ULS5V9511A","PI6ULS5V9511A")</f>
        <v>PI6ULS5V9511A</v>
      </c>
      <c r="B22" t="str">
        <f>Hyperlink("https://www.diodes.com/assets/Datasheets/PI6ULS5V9511A.pdf","PI6ULS5V9511A Datasheet")</f>
        <v>PI6ULS5V9511A Datasheet</v>
      </c>
      <c r="C22" t="s">
        <v>93</v>
      </c>
      <c r="E22" t="s">
        <v>15</v>
      </c>
      <c r="F22" t="s">
        <v>94</v>
      </c>
      <c r="G22" t="s">
        <v>94</v>
      </c>
      <c r="H22" t="s">
        <v>87</v>
      </c>
      <c r="I22">
        <v>2</v>
      </c>
      <c r="J22">
        <v>1</v>
      </c>
      <c r="K22" t="s">
        <v>20</v>
      </c>
      <c r="L22">
        <v>70</v>
      </c>
      <c r="M22" t="s">
        <v>22</v>
      </c>
      <c r="N22" t="s">
        <v>95</v>
      </c>
    </row>
    <row r="23" spans="1:14">
      <c r="A23" t="str">
        <f>Hyperlink("https://www.diodes.com/part/view/PI6ULS5V9511B","PI6ULS5V9511B")</f>
        <v>PI6ULS5V9511B</v>
      </c>
      <c r="B23" t="str">
        <f>Hyperlink("https://www.diodes.com/assets/Datasheets/PI6ULS5V9511B.pdf","PI6ULS5V9511B Datasheet")</f>
        <v>PI6ULS5V9511B Datasheet</v>
      </c>
      <c r="C23" t="s">
        <v>93</v>
      </c>
      <c r="E23" t="s">
        <v>15</v>
      </c>
      <c r="F23" t="s">
        <v>94</v>
      </c>
      <c r="G23" t="s">
        <v>94</v>
      </c>
      <c r="H23" t="s">
        <v>87</v>
      </c>
      <c r="I23">
        <v>2</v>
      </c>
      <c r="J23">
        <v>1</v>
      </c>
      <c r="K23" t="s">
        <v>20</v>
      </c>
      <c r="L23">
        <v>70</v>
      </c>
      <c r="M23" t="s">
        <v>22</v>
      </c>
      <c r="N23" t="s">
        <v>96</v>
      </c>
    </row>
    <row r="24" spans="1:14">
      <c r="A24" t="str">
        <f>Hyperlink("https://www.diodes.com/part/view/PI6ULS5V9515A","PI6ULS5V9515A")</f>
        <v>PI6ULS5V9515A</v>
      </c>
      <c r="B24" t="str">
        <f>Hyperlink("https://www.diodes.com/assets/Datasheets/PI6ULS5V9515A.pdf","PI6ULS5V9515A Datasheet")</f>
        <v>PI6ULS5V9515A Datasheet</v>
      </c>
      <c r="C24" t="s">
        <v>97</v>
      </c>
      <c r="E24" t="s">
        <v>15</v>
      </c>
      <c r="F24" t="s">
        <v>98</v>
      </c>
      <c r="G24" t="s">
        <v>98</v>
      </c>
      <c r="H24" t="s">
        <v>87</v>
      </c>
      <c r="I24">
        <v>2</v>
      </c>
      <c r="J24">
        <v>1</v>
      </c>
      <c r="K24" t="s">
        <v>20</v>
      </c>
      <c r="M24" t="s">
        <v>22</v>
      </c>
      <c r="N24" t="s">
        <v>88</v>
      </c>
    </row>
    <row r="25" spans="1:14">
      <c r="A25" t="str">
        <f>Hyperlink("https://www.diodes.com/part/view/PI6ULS5V9617A","PI6ULS5V9617A")</f>
        <v>PI6ULS5V9617A</v>
      </c>
      <c r="B25" t="str">
        <f>Hyperlink("https://www.diodes.com/assets/Datasheets/PI6ULS5V9617A.pdf","PI6ULS5V9617A Datasheet")</f>
        <v>PI6ULS5V9617A Datasheet</v>
      </c>
      <c r="C25" t="s">
        <v>80</v>
      </c>
      <c r="E25" t="s">
        <v>15</v>
      </c>
      <c r="F25" t="s">
        <v>81</v>
      </c>
      <c r="G25" t="s">
        <v>82</v>
      </c>
      <c r="H25" t="s">
        <v>83</v>
      </c>
      <c r="I25">
        <v>2</v>
      </c>
      <c r="J25">
        <v>1</v>
      </c>
      <c r="K25" t="s">
        <v>20</v>
      </c>
      <c r="M25" t="s">
        <v>22</v>
      </c>
      <c r="N25" t="s">
        <v>88</v>
      </c>
    </row>
    <row r="26" spans="1:14">
      <c r="A26" t="str">
        <f>Hyperlink("https://www.diodes.com/part/view/PI6ULS5V9617C","PI6ULS5V9617C")</f>
        <v>PI6ULS5V9617C</v>
      </c>
      <c r="B26" t="str">
        <f>Hyperlink("https://www.diodes.com/assets/Datasheets/PI6ULS5V9617C.pdf","PI6ULS5V9617C Datasheet")</f>
        <v>PI6ULS5V9617C Datasheet</v>
      </c>
      <c r="C26" t="s">
        <v>80</v>
      </c>
      <c r="E26" t="s">
        <v>15</v>
      </c>
      <c r="F26" t="s">
        <v>81</v>
      </c>
      <c r="G26" t="s">
        <v>82</v>
      </c>
      <c r="H26" t="s">
        <v>83</v>
      </c>
      <c r="I26">
        <v>2</v>
      </c>
      <c r="J26" t="s">
        <v>19</v>
      </c>
      <c r="K26" t="s">
        <v>20</v>
      </c>
      <c r="M26" t="s">
        <v>22</v>
      </c>
      <c r="N26" t="s">
        <v>99</v>
      </c>
    </row>
  </sheetData>
  <hyperlinks>
    <hyperlink ref="A2" r:id="rId_hyperlink_1" tooltip="LSF0102" display="LSF0102"/>
    <hyperlink ref="B2" r:id="rId_hyperlink_2" tooltip="LSF0102 Datasheet" display="LSF0102 Datasheet"/>
    <hyperlink ref="A3" r:id="rId_hyperlink_3" tooltip="LSF0204" display="LSF0204"/>
    <hyperlink ref="B3" r:id="rId_hyperlink_4" tooltip="LSF0204 Datasheet" display="LSF0204 Datasheet"/>
    <hyperlink ref="A4" r:id="rId_hyperlink_5" tooltip="LXS0102" display="LXS0102"/>
    <hyperlink ref="B4" r:id="rId_hyperlink_6" tooltip="LXS0102 Datasheet" display="LXS0102 Datasheet"/>
    <hyperlink ref="A5" r:id="rId_hyperlink_7" tooltip="LXS0104" display="LXS0104"/>
    <hyperlink ref="B5" r:id="rId_hyperlink_8" tooltip="LXS0104 Datasheet" display="LXS0104 Datasheet"/>
    <hyperlink ref="A6" r:id="rId_hyperlink_9" tooltip="PI3CLS9606" display="PI3CLS9606"/>
    <hyperlink ref="B6" r:id="rId_hyperlink_10" tooltip="PI3CLS9606 Datasheet" display="PI3CLS9606 Datasheet"/>
    <hyperlink ref="A7" r:id="rId_hyperlink_11" tooltip="PI4ULS3V204" display="PI4ULS3V204"/>
    <hyperlink ref="B7" r:id="rId_hyperlink_12" tooltip="PI4ULS3V204 Datasheet" display="PI4ULS3V204 Datasheet"/>
    <hyperlink ref="A8" r:id="rId_hyperlink_13" tooltip="PI4ULS3V304A" display="PI4ULS3V304A"/>
    <hyperlink ref="B8" r:id="rId_hyperlink_14" tooltip="PI4ULS3V304A Datasheet" display="PI4ULS3V304A Datasheet"/>
    <hyperlink ref="A9" r:id="rId_hyperlink_15" tooltip="PI4ULS3V304AQ" display="PI4ULS3V304AQ"/>
    <hyperlink ref="B9" r:id="rId_hyperlink_16" tooltip="PI4ULS3V304AQ Datasheet" display="PI4ULS3V304AQ Datasheet"/>
    <hyperlink ref="A10" r:id="rId_hyperlink_17" tooltip="PI4ULS3V4857" display="PI4ULS3V4857"/>
    <hyperlink ref="B10" r:id="rId_hyperlink_18" tooltip="PI4ULS3V4857 Datasheet" display="PI4ULS3V4857 Datasheet"/>
    <hyperlink ref="A11" r:id="rId_hyperlink_19" tooltip="PI4ULS3V504A" display="PI4ULS3V504A"/>
    <hyperlink ref="B11" r:id="rId_hyperlink_20" tooltip="PI4ULS3V504A Datasheet" display="PI4ULS3V504A Datasheet"/>
    <hyperlink ref="A12" r:id="rId_hyperlink_21" tooltip="PI4ULS5V104" display="PI4ULS5V104"/>
    <hyperlink ref="B12" r:id="rId_hyperlink_22" tooltip="PI4ULS5V104 Datasheet" display="PI4ULS5V104 Datasheet"/>
    <hyperlink ref="A13" r:id="rId_hyperlink_23" tooltip="PI4ULS5V106" display="PI4ULS5V106"/>
    <hyperlink ref="B13" r:id="rId_hyperlink_24" tooltip="PI4ULS5V106 Datasheet" display="PI4ULS5V106 Datasheet"/>
    <hyperlink ref="A14" r:id="rId_hyperlink_25" tooltip="PI4ULS5V108" display="PI4ULS5V108"/>
    <hyperlink ref="B14" r:id="rId_hyperlink_26" tooltip="PI4ULS5V108 Datasheet" display="PI4ULS5V108 Datasheet"/>
    <hyperlink ref="A15" r:id="rId_hyperlink_27" tooltip="PI4ULS5V108Q" display="PI4ULS5V108Q"/>
    <hyperlink ref="B15" r:id="rId_hyperlink_28" tooltip="PI4ULS5V108Q Datasheet" display="PI4ULS5V108Q Datasheet"/>
    <hyperlink ref="A16" r:id="rId_hyperlink_29" tooltip="PI4ULS5V201" display="PI4ULS5V201"/>
    <hyperlink ref="B16" r:id="rId_hyperlink_30" tooltip="PI4ULS5V201 Datasheet" display="PI4ULS5V201 Datasheet"/>
    <hyperlink ref="A17" r:id="rId_hyperlink_31" tooltip="PI4ULS5V202" display="PI4ULS5V202"/>
    <hyperlink ref="B17" r:id="rId_hyperlink_32" tooltip="PI4ULS5V202 Datasheet" display="PI4ULS5V202 Datasheet"/>
    <hyperlink ref="A18" r:id="rId_hyperlink_33" tooltip="PI4ULS5V202Q" display="PI4ULS5V202Q"/>
    <hyperlink ref="B18" r:id="rId_hyperlink_34" tooltip="PI4ULS5V202Q Datasheet" display="PI4ULS5V202Q Datasheet"/>
    <hyperlink ref="A19" r:id="rId_hyperlink_35" tooltip="PI4ULS5V212" display="PI4ULS5V212"/>
    <hyperlink ref="B19" r:id="rId_hyperlink_36" tooltip="PI4ULS5V212 Datasheet" display="PI4ULS5V212 Datasheet"/>
    <hyperlink ref="A20" r:id="rId_hyperlink_37" tooltip="PI6ULS5V9306" display="PI6ULS5V9306"/>
    <hyperlink ref="B20" r:id="rId_hyperlink_38" tooltip="PI6ULS5V9306 Datasheet" display="PI6ULS5V9306 Datasheet"/>
    <hyperlink ref="A21" r:id="rId_hyperlink_39" tooltip="PI6ULS5V9509" display="PI6ULS5V9509"/>
    <hyperlink ref="B21" r:id="rId_hyperlink_40" tooltip="PI6ULS5V9509 Datasheet" display="PI6ULS5V9509 Datasheet"/>
    <hyperlink ref="A22" r:id="rId_hyperlink_41" tooltip="PI6ULS5V9511A" display="PI6ULS5V9511A"/>
    <hyperlink ref="B22" r:id="rId_hyperlink_42" tooltip="PI6ULS5V9511A Datasheet" display="PI6ULS5V9511A Datasheet"/>
    <hyperlink ref="A23" r:id="rId_hyperlink_43" tooltip="PI6ULS5V9511B" display="PI6ULS5V9511B"/>
    <hyperlink ref="B23" r:id="rId_hyperlink_44" tooltip="PI6ULS5V9511B Datasheet" display="PI6ULS5V9511B Datasheet"/>
    <hyperlink ref="A24" r:id="rId_hyperlink_45" tooltip="PI6ULS5V9515A" display="PI6ULS5V9515A"/>
    <hyperlink ref="B24" r:id="rId_hyperlink_46" tooltip="PI6ULS5V9515A Datasheet" display="PI6ULS5V9515A Datasheet"/>
    <hyperlink ref="A25" r:id="rId_hyperlink_47" tooltip="PI6ULS5V9617A" display="PI6ULS5V9617A"/>
    <hyperlink ref="B25" r:id="rId_hyperlink_48" tooltip="PI6ULS5V9617A Datasheet" display="PI6ULS5V9617A Datasheet"/>
    <hyperlink ref="A26" r:id="rId_hyperlink_49" tooltip="PI6ULS5V9617C" display="PI6ULS5V9617C"/>
    <hyperlink ref="B26" r:id="rId_hyperlink_50" tooltip="PI6ULS5V9617C Datasheet" display="PI6ULS5V9617C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2024-03-28T04:50:23-05:00</dcterms:created>
  <dcterms:modified xsi:type="dcterms:W3CDTF">2024-03-28T04:50:23-05:00</dcterms:modified>
  <dc:title>Untitled Spreadsheet</dc:title>
  <dc:description/>
  <dc:subject/>
  <cp:keywords/>
  <cp:category/>
</cp:coreProperties>
</file>