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<sst xmlns="http://schemas.openxmlformats.org/spreadsheetml/2006/main" uniqueCount="100">
  <si>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</si>
  <si>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</si>
  <si>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</si>
  <si>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</si>
  <si>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</si>
  <si>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</si>
  <si>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</si>
  <si>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</si>
  <si>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</si>
  <si>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</si>
  <si>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</si>
  <si>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</si>
  <si>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</si>
  <si>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</si>
  <si>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</si>
  <si>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</si>
  <si>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1:4 Clock Driver for Intel PCI Express Chipsets</t>
  </si>
  <si>
    <t>Blade Server, Industrial PC, Base station, HDD, Desktop PC, Rack Server, Multi-Function Printer, Storage Array, Security, STB</t>
  </si>
  <si>
    <t>PCI Express® 3.0, PCI Express® 2.0, PCI Express® 1.0</t>
  </si>
  <si>
    <t>Standard</t>
  </si>
  <si>
    <t>PCIe clock buffer</t>
  </si>
  <si>
    <t>HCSL</t>
  </si>
  <si>
    <t>0 to 70</t>
  </si>
  <si>
    <t>SSOP (H28) MSL1 Sn, TSSOP (L28) MSL1 Sn</t>
  </si>
  <si>
    <t>1:4 Clock Driver for Intel PCIe® Chipsets</t>
  </si>
  <si>
    <t>PCI Express® 2.0, PCI Express® 1.0</t>
  </si>
  <si>
    <t>-40 to 85</t>
  </si>
  <si>
    <t>1:4 Clock Driver for Intel PCIe® 3.0 Chipsets</t>
  </si>
  <si>
    <t>PCI Express® 3.0, PCI Express® 2.0</t>
  </si>
  <si>
    <t>PCI Express® 3.0 1:8 HCSL Clock Buffer</t>
  </si>
  <si>
    <t>TSSOP (A48) MSL1 Sn</t>
  </si>
  <si>
    <t>PCI Express® 1:8 HCSL Clock Buffer</t>
  </si>
  <si>
    <t>PCI Express® 2.0</t>
  </si>
  <si>
    <t>TSSOP (A48) MSL1 Sn, SSOP (V48) MSL1 Sn</t>
  </si>
  <si>
    <t>1:2 HCSL Buffer</t>
  </si>
  <si>
    <t>Industrial PC, Base station, Rack Server, Multi-Function Printer, Storage Array</t>
  </si>
  <si>
    <t>Buffer</t>
  </si>
  <si>
    <t>2.5, 3.3</t>
  </si>
  <si>
    <t>LVTTL, LVCMOS, Differential</t>
  </si>
  <si>
    <t>TSSOP (L16)  MSL1  Sn</t>
  </si>
  <si>
    <t>1:4 HCSL Buffer</t>
  </si>
  <si>
    <t>TSSOP (L20)  MSL1  Sn</t>
  </si>
  <si>
    <t>Very Low Power 2-Output PCIe Gen 4 Clock Buffer</t>
  </si>
  <si>
    <t>Blade Server, Industrial PC, Base station, HDD, Desktop PC, Multi-Function Printer, Rack Server, Storage Array, Security, Routers and Switches, STB</t>
  </si>
  <si>
    <t>PCI Express® 4.0, PCI Express® 3.0</t>
  </si>
  <si>
    <t>LP-HCSL</t>
  </si>
  <si>
    <t>TQFN (ZD24)  MSL1 Sn</t>
  </si>
  <si>
    <t>Very Low Power 4-Output PCIe Clock Buffer With On-chip Termination</t>
  </si>
  <si>
    <t>W-QFN5050-32 (ZH32) MSL1 PPF</t>
  </si>
  <si>
    <t>4-Output PCIe 4.0 Clock Buffer for Automotive Applications</t>
  </si>
  <si>
    <t>PCI Express® 4.0, PCI Express® 3.0, PCI Express® 2.0, PCI Express® 1.0</t>
  </si>
  <si>
    <t>Automotive</t>
  </si>
  <si>
    <t>Zero-Delay Buffer</t>
  </si>
  <si>
    <t>-40 to 105</t>
  </si>
  <si>
    <t>TQFN (ZHQ32) MSL1</t>
  </si>
  <si>
    <t>Very Low Power 6-Output PCIe Gen 4 Clock Buffer with on chip termination</t>
  </si>
  <si>
    <t>TQFN (ZLA40) MSL1</t>
  </si>
  <si>
    <t>Very Low Power 8-Output PCIe Gen 4 Clock Buffer with on chip termination</t>
  </si>
  <si>
    <t>TQFN (ZL48) MSL1</t>
  </si>
  <si>
    <t>20-Output PCIe 4.0/5.0 Clock Buffer With On-Chip Termination</t>
  </si>
  <si>
    <t>Blade Server, Rack Server, Storage Array</t>
  </si>
  <si>
    <t>PCI Express® 5.0, PCI Express® 4.0, PCI Express® 3.0, PCI Express® 2.0, PCI Express® 1.0</t>
  </si>
  <si>
    <t xml:space="preserve">TQFN (ZD72) </t>
  </si>
  <si>
    <t>20-Output PCIe Gen 4/Gen 5/Gen 6 Clock Buffer With On-Chip Termination</t>
  </si>
  <si>
    <t>Blade Server, Rack Server, Storage Array, Routers and Switches</t>
  </si>
  <si>
    <t>AQFN (ZXB80) MSL3 PPF</t>
  </si>
  <si>
    <t>20-Output PCIe 4.0/5.0/6.0 Clock Buffer With On-chip Termination</t>
  </si>
  <si>
    <t>Host Adapter, Rack Server, Routers and Switches</t>
  </si>
  <si>
    <t>Low Power 2-Output PCIe 5.0 Clock Buffer With On-Chip Termination to support Zout=100 Ohm</t>
  </si>
  <si>
    <t>Blade Server, Rack Server, Storage Array, Routers and Switches, Printer &amp; Other Peripherals</t>
  </si>
  <si>
    <t>100, 125, 133.33, 156.25</t>
  </si>
  <si>
    <t>Very Low Power 2-Output PCIe Clock Buffer With On-Chip Termination</t>
  </si>
  <si>
    <t>Very Low Power 4-Output PCIe Clock Buffer With On-Chip Termination</t>
  </si>
  <si>
    <t>Very Low Power 6-Output PCIe Clock Buffer With On-Chip Termination</t>
  </si>
  <si>
    <t>W-QFN6040-40 (ZLB40) MSL1 Sn, TQFN (ZLA40) MSL1</t>
  </si>
  <si>
    <t>Very Low Power 8-Output PCIe Clock Buffer With On-Chip Termination</t>
  </si>
  <si>
    <t>Low-Power 4-Output ZDB / Fanout Clock Buffer for PCIe 6.0 and UPI</t>
  </si>
  <si>
    <t>FOB mode up to 400MHz</t>
  </si>
  <si>
    <t>FOB mode 0.0074</t>
  </si>
  <si>
    <t>6-Output PCIe 5.0/6.0 Clock Buffer with 33ohm Output Impedance</t>
  </si>
  <si>
    <t>PCI Express® 6.0, PCI Express® 5.0</t>
  </si>
  <si>
    <t>FOB mode 400MHz</t>
  </si>
  <si>
    <t>FOB mode typ 17fs</t>
  </si>
  <si>
    <t>TQFN (ZL40) MSL1 , TQFN (ZLA40) MSL1</t>
  </si>
  <si>
    <t>Low-Power 6-Output ZDB / Fanout Clock Buffer for PCIe 6.0 and UPI</t>
  </si>
  <si>
    <t>8-Output PCIe 5.0/6.0 Clock Buffer with 33ohm Output Impedance</t>
  </si>
  <si>
    <t>Low-Power 8-Output ZDB / Fanout Clock Buffer for PCIe 6.0 and UPI</t>
  </si>
  <si>
    <t>12-Output PCIe 5.0/6.0 Clock Buffer with 33ohm Output Impedance</t>
  </si>
  <si>
    <t>TQFN (ZD64)</t>
  </si>
  <si>
    <t>Low-Power 12-Output ZDB / Fanout Clock Buffer for PCIe 6.0 and UPI</t>
  </si>
  <si>
    <t>FOB mode 0.012</t>
  </si>
  <si>
    <t>Very Low Power 5-Output PCIe Fanout Buffer With On-chip Termination</t>
  </si>
  <si>
    <t>Blade Server, Base station, Rack Server, Routers and Switches</t>
  </si>
  <si>
    <t>4-Output Low Power PCIE GEN1-2-3 Buffer</t>
  </si>
  <si>
    <t>Blade Server, Industrial PC, Base station, Desktop PC, Medical Device, Rack Server, Multi-Function Printer, Storage Array, Routers and Switches, Security, STB</t>
  </si>
  <si>
    <t>4-Output Low Power PCIE GEN 1-2-3 Buffer</t>
  </si>
  <si>
    <t>TSSOP (L28) MSL1 Sn</t>
  </si>
  <si>
    <t>PCIe Gen 2/Gen3 Buffer</t>
  </si>
  <si>
    <t>1:4 PCI Express® Clock Driver</t>
  </si>
  <si>
    <t>TQFN (ZD20) 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</si>
</sst>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20400" TargetMode="External"/><Relationship Id="rId_hyperlink_2" Type="http://schemas.openxmlformats.org/officeDocument/2006/relationships/hyperlink" Target="https://www.diodes.com/assets/Datasheets/PI6C20400.pdf" TargetMode="External"/><Relationship Id="rId_hyperlink_3" Type="http://schemas.openxmlformats.org/officeDocument/2006/relationships/hyperlink" Target="https://www.diodes.com/part/view/PI6C20400A" TargetMode="External"/><Relationship Id="rId_hyperlink_4" Type="http://schemas.openxmlformats.org/officeDocument/2006/relationships/hyperlink" Target="https://www.diodes.com/assets/Datasheets/PI6C20400A.pdf" TargetMode="External"/><Relationship Id="rId_hyperlink_5" Type="http://schemas.openxmlformats.org/officeDocument/2006/relationships/hyperlink" Target="https://www.diodes.com/part/view/PI6C20400B" TargetMode="External"/><Relationship Id="rId_hyperlink_6" Type="http://schemas.openxmlformats.org/officeDocument/2006/relationships/hyperlink" Target="https://www.diodes.com/assets/Datasheets/PI6C20400B.pdf" TargetMode="External"/><Relationship Id="rId_hyperlink_7" Type="http://schemas.openxmlformats.org/officeDocument/2006/relationships/hyperlink" Target="https://www.diodes.com/part/view/PI6C20800B" TargetMode="External"/><Relationship Id="rId_hyperlink_8" Type="http://schemas.openxmlformats.org/officeDocument/2006/relationships/hyperlink" Target="https://www.diodes.com/assets/Datasheets/PI6C20800B.pdf" TargetMode="External"/><Relationship Id="rId_hyperlink_9" Type="http://schemas.openxmlformats.org/officeDocument/2006/relationships/hyperlink" Target="https://www.diodes.com/part/view/PI6C20800S" TargetMode="External"/><Relationship Id="rId_hyperlink_10" Type="http://schemas.openxmlformats.org/officeDocument/2006/relationships/hyperlink" Target="https://www.diodes.com/assets/Datasheets/PI6C20800S.pdf" TargetMode="External"/><Relationship Id="rId_hyperlink_11" Type="http://schemas.openxmlformats.org/officeDocument/2006/relationships/hyperlink" Target="https://www.diodes.com/part/view/PI6C4931502-04" TargetMode="External"/><Relationship Id="rId_hyperlink_12" Type="http://schemas.openxmlformats.org/officeDocument/2006/relationships/hyperlink" Target="https://www.diodes.com/assets/Datasheets/PI6C4931502-04.pdf" TargetMode="External"/><Relationship Id="rId_hyperlink_13" Type="http://schemas.openxmlformats.org/officeDocument/2006/relationships/hyperlink" Target="https://www.diodes.com/part/view/PI6C4931504-04" TargetMode="External"/><Relationship Id="rId_hyperlink_14" Type="http://schemas.openxmlformats.org/officeDocument/2006/relationships/hyperlink" Target="https://www.diodes.com/assets/Datasheets/PI6C4931504-04.pdf" TargetMode="External"/><Relationship Id="rId_hyperlink_15" Type="http://schemas.openxmlformats.org/officeDocument/2006/relationships/hyperlink" Target="https://www.diodes.com/part/view/PI6CB18200" TargetMode="External"/><Relationship Id="rId_hyperlink_16" Type="http://schemas.openxmlformats.org/officeDocument/2006/relationships/hyperlink" Target="https://www.diodes.com/assets/Datasheets/PI6CB18200.pdf" TargetMode="External"/><Relationship Id="rId_hyperlink_17" Type="http://schemas.openxmlformats.org/officeDocument/2006/relationships/hyperlink" Target="https://www.diodes.com/part/view/PI6CB18401" TargetMode="External"/><Relationship Id="rId_hyperlink_18" Type="http://schemas.openxmlformats.org/officeDocument/2006/relationships/hyperlink" Target="https://www.diodes.com/assets/Datasheets/PI6CB18401.pdf" TargetMode="External"/><Relationship Id="rId_hyperlink_19" Type="http://schemas.openxmlformats.org/officeDocument/2006/relationships/hyperlink" Target="https://www.diodes.com/part/view/PI6CB184Q" TargetMode="External"/><Relationship Id="rId_hyperlink_20" Type="http://schemas.openxmlformats.org/officeDocument/2006/relationships/hyperlink" Target="https://www.diodes.com/assets/Datasheets/PI6CB184Q.pdf" TargetMode="External"/><Relationship Id="rId_hyperlink_21" Type="http://schemas.openxmlformats.org/officeDocument/2006/relationships/hyperlink" Target="https://www.diodes.com/part/view/PI6CB18601" TargetMode="External"/><Relationship Id="rId_hyperlink_22" Type="http://schemas.openxmlformats.org/officeDocument/2006/relationships/hyperlink" Target="https://www.diodes.com/assets/Datasheets/PI6CB18601.pdf" TargetMode="External"/><Relationship Id="rId_hyperlink_23" Type="http://schemas.openxmlformats.org/officeDocument/2006/relationships/hyperlink" Target="https://www.diodes.com/part/view/PI6CB18801" TargetMode="External"/><Relationship Id="rId_hyperlink_24" Type="http://schemas.openxmlformats.org/officeDocument/2006/relationships/hyperlink" Target="https://www.diodes.com/assets/Datasheets/PI6CB18801.pdf" TargetMode="External"/><Relationship Id="rId_hyperlink_25" Type="http://schemas.openxmlformats.org/officeDocument/2006/relationships/hyperlink" Target="https://www.diodes.com/part/view/PI6CB332000" TargetMode="External"/><Relationship Id="rId_hyperlink_26" Type="http://schemas.openxmlformats.org/officeDocument/2006/relationships/hyperlink" Target="https://www.diodes.com/assets/Datasheets/PI6CB332000.pdf" TargetMode="External"/><Relationship Id="rId_hyperlink_27" Type="http://schemas.openxmlformats.org/officeDocument/2006/relationships/hyperlink" Target="https://www.diodes.com/part/view/PI6CB332001" TargetMode="External"/><Relationship Id="rId_hyperlink_28" Type="http://schemas.openxmlformats.org/officeDocument/2006/relationships/hyperlink" Target="https://www.diodes.com/assets/Datasheets/PI6CB332001.pdf" TargetMode="External"/><Relationship Id="rId_hyperlink_29" Type="http://schemas.openxmlformats.org/officeDocument/2006/relationships/hyperlink" Target="https://www.diodes.com/part/view/PI6CB332001A" TargetMode="External"/><Relationship Id="rId_hyperlink_30" Type="http://schemas.openxmlformats.org/officeDocument/2006/relationships/hyperlink" Target="https://www.diodes.com/assets/Datasheets/PI6CB332001A.pdf" TargetMode="External"/><Relationship Id="rId_hyperlink_31" Type="http://schemas.openxmlformats.org/officeDocument/2006/relationships/hyperlink" Target="https://www.diodes.com/part/view/PI6CB33201" TargetMode="External"/><Relationship Id="rId_hyperlink_32" Type="http://schemas.openxmlformats.org/officeDocument/2006/relationships/hyperlink" Target="https://www.diodes.com/assets/Datasheets/PI6CB33201.pdf" TargetMode="External"/><Relationship Id="rId_hyperlink_33" Type="http://schemas.openxmlformats.org/officeDocument/2006/relationships/hyperlink" Target="https://www.diodes.com/part/view/PI6CB33202" TargetMode="External"/><Relationship Id="rId_hyperlink_34" Type="http://schemas.openxmlformats.org/officeDocument/2006/relationships/hyperlink" Target="https://www.diodes.com/assets/Datasheets/PI6CB33202.pdf" TargetMode="External"/><Relationship Id="rId_hyperlink_35" Type="http://schemas.openxmlformats.org/officeDocument/2006/relationships/hyperlink" Target="https://www.diodes.com/part/view/PI6CB33401" TargetMode="External"/><Relationship Id="rId_hyperlink_36" Type="http://schemas.openxmlformats.org/officeDocument/2006/relationships/hyperlink" Target="https://www.diodes.com/assets/Datasheets/PI6CB33401.pdf" TargetMode="External"/><Relationship Id="rId_hyperlink_37" Type="http://schemas.openxmlformats.org/officeDocument/2006/relationships/hyperlink" Target="https://www.diodes.com/part/view/PI6CB33402" TargetMode="External"/><Relationship Id="rId_hyperlink_38" Type="http://schemas.openxmlformats.org/officeDocument/2006/relationships/hyperlink" Target="https://www.diodes.com/assets/Datasheets/PI6CB33402.pdf" TargetMode="External"/><Relationship Id="rId_hyperlink_39" Type="http://schemas.openxmlformats.org/officeDocument/2006/relationships/hyperlink" Target="https://www.diodes.com/part/view/PI6CB33601" TargetMode="External"/><Relationship Id="rId_hyperlink_40" Type="http://schemas.openxmlformats.org/officeDocument/2006/relationships/hyperlink" Target="https://www.diodes.com/assets/Datasheets/PI6CB33601.pdf" TargetMode="External"/><Relationship Id="rId_hyperlink_41" Type="http://schemas.openxmlformats.org/officeDocument/2006/relationships/hyperlink" Target="https://www.diodes.com/part/view/PI6CB33602" TargetMode="External"/><Relationship Id="rId_hyperlink_42" Type="http://schemas.openxmlformats.org/officeDocument/2006/relationships/hyperlink" Target="https://www.diodes.com/assets/Datasheets/PI6CB33602.pdf" TargetMode="External"/><Relationship Id="rId_hyperlink_43" Type="http://schemas.openxmlformats.org/officeDocument/2006/relationships/hyperlink" Target="https://www.diodes.com/part/view/PI6CB33801" TargetMode="External"/><Relationship Id="rId_hyperlink_44" Type="http://schemas.openxmlformats.org/officeDocument/2006/relationships/hyperlink" Target="https://www.diodes.com/assets/Datasheets/PI6CB33801.pdf" TargetMode="External"/><Relationship Id="rId_hyperlink_45" Type="http://schemas.openxmlformats.org/officeDocument/2006/relationships/hyperlink" Target="https://www.diodes.com/part/view/PI6CB33802" TargetMode="External"/><Relationship Id="rId_hyperlink_46" Type="http://schemas.openxmlformats.org/officeDocument/2006/relationships/hyperlink" Target="https://www.diodes.com/assets/Datasheets/PI6CB33802.pdf" TargetMode="External"/><Relationship Id="rId_hyperlink_47" Type="http://schemas.openxmlformats.org/officeDocument/2006/relationships/hyperlink" Target="https://www.diodes.com/part/view/PI6CBE33045" TargetMode="External"/><Relationship Id="rId_hyperlink_48" Type="http://schemas.openxmlformats.org/officeDocument/2006/relationships/hyperlink" Target="https://www.diodes.com/assets/Datasheets/PI6CBE33045.pdf" TargetMode="External"/><Relationship Id="rId_hyperlink_49" Type="http://schemas.openxmlformats.org/officeDocument/2006/relationships/hyperlink" Target="https://www.diodes.com/part/view/PI6CBE33063" TargetMode="External"/><Relationship Id="rId_hyperlink_50" Type="http://schemas.openxmlformats.org/officeDocument/2006/relationships/hyperlink" Target="https://www.diodes.com/assets/Datasheets/PI6CBE33063.pdf" TargetMode="External"/><Relationship Id="rId_hyperlink_51" Type="http://schemas.openxmlformats.org/officeDocument/2006/relationships/hyperlink" Target="https://www.diodes.com/part/view/PI6CBE33065" TargetMode="External"/><Relationship Id="rId_hyperlink_52" Type="http://schemas.openxmlformats.org/officeDocument/2006/relationships/hyperlink" Target="https://www.diodes.com/assets/Datasheets/PI6CBE33065.pdf" TargetMode="External"/><Relationship Id="rId_hyperlink_53" Type="http://schemas.openxmlformats.org/officeDocument/2006/relationships/hyperlink" Target="https://www.diodes.com/part/view/PI6CBE33083" TargetMode="External"/><Relationship Id="rId_hyperlink_54" Type="http://schemas.openxmlformats.org/officeDocument/2006/relationships/hyperlink" Target="https://www.diodes.com/assets/Datasheets/PI6CBE33083.pdf" TargetMode="External"/><Relationship Id="rId_hyperlink_55" Type="http://schemas.openxmlformats.org/officeDocument/2006/relationships/hyperlink" Target="https://www.diodes.com/part/view/PI6CBE33085" TargetMode="External"/><Relationship Id="rId_hyperlink_56" Type="http://schemas.openxmlformats.org/officeDocument/2006/relationships/hyperlink" Target="https://www.diodes.com/assets/Datasheets/PI6CBE33085.pdf" TargetMode="External"/><Relationship Id="rId_hyperlink_57" Type="http://schemas.openxmlformats.org/officeDocument/2006/relationships/hyperlink" Target="https://www.diodes.com/part/view/PI6CBE33123" TargetMode="External"/><Relationship Id="rId_hyperlink_58" Type="http://schemas.openxmlformats.org/officeDocument/2006/relationships/hyperlink" Target="https://www.diodes.com/assets/Datasheets/PI6CBE33123.pdf" TargetMode="External"/><Relationship Id="rId_hyperlink_59" Type="http://schemas.openxmlformats.org/officeDocument/2006/relationships/hyperlink" Target="https://www.diodes.com/part/view/PI6CBE33125" TargetMode="External"/><Relationship Id="rId_hyperlink_60" Type="http://schemas.openxmlformats.org/officeDocument/2006/relationships/hyperlink" Target="https://www.diodes.com/assets/Datasheets/PI6CBE33125.pdf" TargetMode="External"/><Relationship Id="rId_hyperlink_61" Type="http://schemas.openxmlformats.org/officeDocument/2006/relationships/hyperlink" Target="https://www.diodes.com/part/view/PI6CBF18501" TargetMode="External"/><Relationship Id="rId_hyperlink_62" Type="http://schemas.openxmlformats.org/officeDocument/2006/relationships/hyperlink" Target="https://www.diodes.com/assets/Datasheets/PI6CBF18501.pdf" TargetMode="External"/><Relationship Id="rId_hyperlink_63" Type="http://schemas.openxmlformats.org/officeDocument/2006/relationships/hyperlink" Target="https://www.diodes.com/part/view/PI6CDBL401B" TargetMode="External"/><Relationship Id="rId_hyperlink_64" Type="http://schemas.openxmlformats.org/officeDocument/2006/relationships/hyperlink" Target="https://www.diodes.com/assets/Datasheets/PI6CDBL401B.pdf" TargetMode="External"/><Relationship Id="rId_hyperlink_65" Type="http://schemas.openxmlformats.org/officeDocument/2006/relationships/hyperlink" Target="https://www.diodes.com/part/view/PI6CDBL402B" TargetMode="External"/><Relationship Id="rId_hyperlink_66" Type="http://schemas.openxmlformats.org/officeDocument/2006/relationships/hyperlink" Target="https://www.diodes.com/assets/Datasheets/PI6CDBL402B.pdf" TargetMode="External"/><Relationship Id="rId_hyperlink_67" Type="http://schemas.openxmlformats.org/officeDocument/2006/relationships/hyperlink" Target="https://www.diodes.com/part/view/PI6CEQ20200" TargetMode="External"/><Relationship Id="rId_hyperlink_68" Type="http://schemas.openxmlformats.org/officeDocument/2006/relationships/hyperlink" Target="https://www.diodes.com/assets/Datasheets/PI6CEQ20200.pdf" TargetMode="External"/><Relationship Id="rId_hyperlink_69" Type="http://schemas.openxmlformats.org/officeDocument/2006/relationships/hyperlink" Target="https://www.diodes.com/part/view/PI6PCIEB24" TargetMode="External"/><Relationship Id="rId_hyperlink_70" Type="http://schemas.openxmlformats.org/officeDocument/2006/relationships/hyperlink" Target="https://www.diodes.com/assets/Datasheets/PI6PCIEB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106.117" bestFit="true" customWidth="true" style="0"/>
    <col min="4" max="4" width="187.526" bestFit="true" customWidth="true" style="0"/>
    <col min="5" max="5" width="104.832" bestFit="true" customWidth="true" style="0"/>
    <col min="6" max="6" width="54.13" bestFit="true" customWidth="true" style="0"/>
    <col min="7" max="7" width="21.138" bestFit="true" customWidth="true" style="0"/>
    <col min="8" max="8" width="21.138" bestFit="true" customWidth="true" style="0"/>
    <col min="9" max="9" width="17.567" bestFit="true" customWidth="true" style="0"/>
    <col min="10" max="10" width="36.42" bestFit="true" customWidth="true" style="0"/>
    <col min="11" max="11" width="24.708" bestFit="true" customWidth="true" style="0"/>
    <col min="12" max="12" width="22.28" bestFit="true" customWidth="true" style="0"/>
    <col min="13" max="13" width="32.992" bestFit="true" customWidth="true" style="0"/>
    <col min="14" max="14" width="11.711" bestFit="true" customWidth="true" style="0"/>
    <col min="15" max="15" width="43.561" bestFit="true" customWidth="true" style="0"/>
    <col min="16" max="16" width="56.558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P1" s="1" t="s">
        <v>15</v>
      </c>
    </row>
    <row r="2" spans="1:16">
      <c r="A2" t="str">
        <f>Hyperlink("https://www.diodes.com/part/view/PI6C20400","PI6C20400")</f>
        <v>PI6C20400</v>
      </c>
      <c r="B2" t="str">
        <f>Hyperlink("https://www.diodes.com/assets/Datasheets/PI6C20400.pdf","PI6C20400 Datasheet")</f>
        <v>PI6C20400 Datasheet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>
        <v>4</v>
      </c>
      <c r="I2" t="s">
        <v>21</v>
      </c>
      <c r="J2">
        <v>100</v>
      </c>
      <c r="K2">
        <v>50</v>
      </c>
      <c r="L2">
        <v>3.3</v>
      </c>
      <c r="M2" t="s">
        <v>21</v>
      </c>
      <c r="N2">
        <v>50</v>
      </c>
      <c r="O2" t="s">
        <v>22</v>
      </c>
      <c r="P2" t="s">
        <v>23</v>
      </c>
    </row>
    <row r="3" spans="1:16">
      <c r="A3" t="str">
        <f>Hyperlink("https://www.diodes.com/part/view/PI6C20400A","PI6C20400A")</f>
        <v>PI6C20400A</v>
      </c>
      <c r="B3" t="str">
        <f>Hyperlink("https://www.diodes.com/assets/Datasheets/PI6C20400A.pdf","PI6C20400A Datasheet")</f>
        <v>PI6C20400A Datasheet</v>
      </c>
      <c r="C3" t="s">
        <v>24</v>
      </c>
      <c r="D3" t="s">
        <v>17</v>
      </c>
      <c r="E3" t="s">
        <v>25</v>
      </c>
      <c r="F3" t="s">
        <v>19</v>
      </c>
      <c r="G3" t="s">
        <v>20</v>
      </c>
      <c r="H3">
        <v>4</v>
      </c>
      <c r="I3" t="s">
        <v>21</v>
      </c>
      <c r="J3">
        <v>100</v>
      </c>
      <c r="K3">
        <v>50</v>
      </c>
      <c r="L3">
        <v>3.3</v>
      </c>
      <c r="M3" t="s">
        <v>21</v>
      </c>
      <c r="N3">
        <v>50</v>
      </c>
      <c r="O3" t="s">
        <v>26</v>
      </c>
      <c r="P3" t="s">
        <v>23</v>
      </c>
    </row>
    <row r="4" spans="1:16">
      <c r="A4" t="str">
        <f>Hyperlink("https://www.diodes.com/part/view/PI6C20400B","PI6C20400B")</f>
        <v>PI6C20400B</v>
      </c>
      <c r="B4" t="str">
        <f>Hyperlink("https://www.diodes.com/assets/Datasheets/PI6C20400B.pdf","PI6C20400B Datasheet")</f>
        <v>PI6C20400B Datasheet</v>
      </c>
      <c r="C4" t="s">
        <v>27</v>
      </c>
      <c r="D4" t="s">
        <v>17</v>
      </c>
      <c r="E4" t="s">
        <v>28</v>
      </c>
      <c r="F4" t="s">
        <v>19</v>
      </c>
      <c r="G4" t="s">
        <v>20</v>
      </c>
      <c r="H4">
        <v>4</v>
      </c>
      <c r="I4" t="s">
        <v>21</v>
      </c>
      <c r="J4">
        <v>100</v>
      </c>
      <c r="K4">
        <v>50</v>
      </c>
      <c r="L4">
        <v>3.3</v>
      </c>
      <c r="M4" t="s">
        <v>21</v>
      </c>
      <c r="N4">
        <v>50</v>
      </c>
      <c r="O4" t="s">
        <v>26</v>
      </c>
      <c r="P4" t="s">
        <v>23</v>
      </c>
    </row>
    <row r="5" spans="1:16">
      <c r="A5" t="str">
        <f>Hyperlink("https://www.diodes.com/part/view/PI6C20800B","PI6C20800B")</f>
        <v>PI6C20800B</v>
      </c>
      <c r="B5" t="str">
        <f>Hyperlink("https://www.diodes.com/assets/Datasheets/PI6C20800B.pdf","PI6C20800B Datasheet")</f>
        <v>PI6C20800B Datasheet</v>
      </c>
      <c r="C5" t="s">
        <v>29</v>
      </c>
      <c r="D5" t="s">
        <v>17</v>
      </c>
      <c r="E5" t="s">
        <v>28</v>
      </c>
      <c r="F5" t="s">
        <v>19</v>
      </c>
      <c r="G5" t="s">
        <v>20</v>
      </c>
      <c r="H5">
        <v>8</v>
      </c>
      <c r="I5" t="s">
        <v>21</v>
      </c>
      <c r="J5">
        <v>100</v>
      </c>
      <c r="K5">
        <v>60</v>
      </c>
      <c r="L5">
        <v>3.3</v>
      </c>
      <c r="M5" t="s">
        <v>21</v>
      </c>
      <c r="N5">
        <v>50</v>
      </c>
      <c r="O5" t="s">
        <v>26</v>
      </c>
      <c r="P5" t="s">
        <v>30</v>
      </c>
    </row>
    <row r="6" spans="1:16">
      <c r="A6" t="str">
        <f>Hyperlink("https://www.diodes.com/part/view/PI6C20800S","PI6C20800S")</f>
        <v>PI6C20800S</v>
      </c>
      <c r="B6" t="str">
        <f>Hyperlink("https://www.diodes.com/assets/Datasheets/PI6C20800S.pdf","PI6C20800S Datasheet")</f>
        <v>PI6C20800S Datasheet</v>
      </c>
      <c r="C6" t="s">
        <v>31</v>
      </c>
      <c r="D6" t="s">
        <v>17</v>
      </c>
      <c r="E6" t="s">
        <v>32</v>
      </c>
      <c r="F6" t="s">
        <v>19</v>
      </c>
      <c r="G6" t="s">
        <v>20</v>
      </c>
      <c r="H6">
        <v>8</v>
      </c>
      <c r="I6" t="s">
        <v>21</v>
      </c>
      <c r="J6">
        <v>100</v>
      </c>
      <c r="K6">
        <v>70</v>
      </c>
      <c r="L6">
        <v>3.3</v>
      </c>
      <c r="M6" t="s">
        <v>21</v>
      </c>
      <c r="N6">
        <v>50</v>
      </c>
      <c r="O6" t="s">
        <v>26</v>
      </c>
      <c r="P6" t="s">
        <v>33</v>
      </c>
    </row>
    <row r="7" spans="1:16">
      <c r="A7" t="str">
        <f>Hyperlink("https://www.diodes.com/part/view/PI6C4931502-04","PI6C4931502-04")</f>
        <v>PI6C4931502-04</v>
      </c>
      <c r="B7" t="str">
        <f>Hyperlink("https://www.diodes.com/assets/Datasheets/PI6C4931502-04.pdf","PI6C4931502-04 Datasheet")</f>
        <v>PI6C4931502-04 Datasheet</v>
      </c>
      <c r="C7" t="s">
        <v>34</v>
      </c>
      <c r="D7" t="s">
        <v>35</v>
      </c>
      <c r="F7" t="s">
        <v>19</v>
      </c>
      <c r="G7" t="s">
        <v>36</v>
      </c>
      <c r="H7">
        <v>2</v>
      </c>
      <c r="I7" t="s">
        <v>21</v>
      </c>
      <c r="J7">
        <v>250</v>
      </c>
      <c r="K7">
        <v>0.1</v>
      </c>
      <c r="L7" t="s">
        <v>37</v>
      </c>
      <c r="M7" t="s">
        <v>38</v>
      </c>
      <c r="N7">
        <v>40</v>
      </c>
      <c r="O7" t="s">
        <v>26</v>
      </c>
      <c r="P7" t="s">
        <v>39</v>
      </c>
    </row>
    <row r="8" spans="1:16">
      <c r="A8" t="str">
        <f>Hyperlink("https://www.diodes.com/part/view/PI6C4931504-04","PI6C4931504-04")</f>
        <v>PI6C4931504-04</v>
      </c>
      <c r="B8" t="str">
        <f>Hyperlink("https://www.diodes.com/assets/Datasheets/PI6C4931504-04.pdf","PI6C4931504-04 Datasheet")</f>
        <v>PI6C4931504-04 Datasheet</v>
      </c>
      <c r="C8" t="s">
        <v>40</v>
      </c>
      <c r="D8" t="s">
        <v>35</v>
      </c>
      <c r="F8" t="s">
        <v>19</v>
      </c>
      <c r="G8" t="s">
        <v>36</v>
      </c>
      <c r="H8">
        <v>4</v>
      </c>
      <c r="I8" t="s">
        <v>21</v>
      </c>
      <c r="J8">
        <v>250</v>
      </c>
      <c r="K8">
        <v>0.1</v>
      </c>
      <c r="L8" t="s">
        <v>37</v>
      </c>
      <c r="M8" t="s">
        <v>38</v>
      </c>
      <c r="N8">
        <v>40</v>
      </c>
      <c r="O8" t="s">
        <v>26</v>
      </c>
      <c r="P8" t="s">
        <v>41</v>
      </c>
    </row>
    <row r="9" spans="1:16">
      <c r="A9" t="str">
        <f>Hyperlink("https://www.diodes.com/part/view/PI6CB18200","PI6CB18200")</f>
        <v>PI6CB18200</v>
      </c>
      <c r="B9" t="str">
        <f>Hyperlink("https://www.diodes.com/assets/Datasheets/PI6CB18200.pdf","PI6CB18200 Datasheet")</f>
        <v>PI6CB18200 Datasheet</v>
      </c>
      <c r="C9" t="s">
        <v>42</v>
      </c>
      <c r="D9" t="s">
        <v>43</v>
      </c>
      <c r="E9" t="s">
        <v>44</v>
      </c>
      <c r="F9" t="s">
        <v>19</v>
      </c>
      <c r="G9" t="s">
        <v>20</v>
      </c>
      <c r="H9">
        <v>2</v>
      </c>
      <c r="I9" t="s">
        <v>45</v>
      </c>
      <c r="J9">
        <v>125</v>
      </c>
      <c r="K9">
        <v>0.1</v>
      </c>
      <c r="L9">
        <v>1.8</v>
      </c>
      <c r="M9" t="s">
        <v>21</v>
      </c>
      <c r="N9">
        <v>50</v>
      </c>
      <c r="O9" t="s">
        <v>26</v>
      </c>
      <c r="P9" t="s">
        <v>46</v>
      </c>
    </row>
    <row r="10" spans="1:16">
      <c r="A10" t="str">
        <f>Hyperlink("https://www.diodes.com/part/view/PI6CB18401","PI6CB18401")</f>
        <v>PI6CB18401</v>
      </c>
      <c r="B10" t="str">
        <f>Hyperlink("https://www.diodes.com/assets/Datasheets/PI6CB18401.pdf","PI6CB18401 Datasheet")</f>
        <v>PI6CB18401 Datasheet</v>
      </c>
      <c r="C10" t="s">
        <v>47</v>
      </c>
      <c r="D10" t="s">
        <v>43</v>
      </c>
      <c r="E10" t="s">
        <v>44</v>
      </c>
      <c r="F10" t="s">
        <v>19</v>
      </c>
      <c r="G10" t="s">
        <v>20</v>
      </c>
      <c r="H10">
        <v>4</v>
      </c>
      <c r="I10" t="s">
        <v>45</v>
      </c>
      <c r="J10">
        <v>100</v>
      </c>
      <c r="K10">
        <v>0.1</v>
      </c>
      <c r="L10">
        <v>1.8</v>
      </c>
      <c r="M10" t="s">
        <v>21</v>
      </c>
      <c r="N10">
        <v>50</v>
      </c>
      <c r="O10" t="s">
        <v>26</v>
      </c>
      <c r="P10" t="s">
        <v>48</v>
      </c>
    </row>
    <row r="11" spans="1:16">
      <c r="A11" t="str">
        <f>Hyperlink("https://www.diodes.com/part/view/PI6CB184Q","PI6CB184Q")</f>
        <v>PI6CB184Q</v>
      </c>
      <c r="B11" t="str">
        <f>Hyperlink("https://www.diodes.com/assets/Datasheets/PI6CB184Q.pdf","PI6CB184Q Datasheet")</f>
        <v>PI6CB184Q Datasheet</v>
      </c>
      <c r="C11" t="s">
        <v>49</v>
      </c>
      <c r="E11" t="s">
        <v>50</v>
      </c>
      <c r="F11" t="s">
        <v>51</v>
      </c>
      <c r="G11" t="s">
        <v>52</v>
      </c>
      <c r="H11">
        <v>4</v>
      </c>
      <c r="I11" t="s">
        <v>45</v>
      </c>
      <c r="J11">
        <v>100</v>
      </c>
      <c r="K11">
        <v>0.1</v>
      </c>
      <c r="L11">
        <v>1.8</v>
      </c>
      <c r="M11" t="s">
        <v>21</v>
      </c>
      <c r="N11">
        <v>50</v>
      </c>
      <c r="O11" t="s">
        <v>53</v>
      </c>
      <c r="P11" t="s">
        <v>54</v>
      </c>
    </row>
    <row r="12" spans="1:16">
      <c r="A12" t="str">
        <f>Hyperlink("https://www.diodes.com/part/view/PI6CB18601","PI6CB18601")</f>
        <v>PI6CB18601</v>
      </c>
      <c r="B12" t="str">
        <f>Hyperlink("https://www.diodes.com/assets/Datasheets/PI6CB18601.pdf","PI6CB18601 Datasheet")</f>
        <v>PI6CB18601 Datasheet</v>
      </c>
      <c r="C12" t="s">
        <v>55</v>
      </c>
      <c r="D12" t="s">
        <v>43</v>
      </c>
      <c r="E12" t="s">
        <v>44</v>
      </c>
      <c r="F12" t="s">
        <v>19</v>
      </c>
      <c r="G12" t="s">
        <v>20</v>
      </c>
      <c r="H12">
        <v>6</v>
      </c>
      <c r="I12" t="s">
        <v>45</v>
      </c>
      <c r="J12">
        <v>100</v>
      </c>
      <c r="K12">
        <v>0.1</v>
      </c>
      <c r="L12">
        <v>1.8</v>
      </c>
      <c r="M12" t="s">
        <v>21</v>
      </c>
      <c r="N12">
        <v>50</v>
      </c>
      <c r="O12" t="s">
        <v>26</v>
      </c>
      <c r="P12" t="s">
        <v>56</v>
      </c>
    </row>
    <row r="13" spans="1:16">
      <c r="A13" t="str">
        <f>Hyperlink("https://www.diodes.com/part/view/PI6CB18801","PI6CB18801")</f>
        <v>PI6CB18801</v>
      </c>
      <c r="B13" t="str">
        <f>Hyperlink("https://www.diodes.com/assets/Datasheets/PI6CB18801.pdf","PI6CB18801 Datasheet")</f>
        <v>PI6CB18801 Datasheet</v>
      </c>
      <c r="C13" t="s">
        <v>57</v>
      </c>
      <c r="D13" t="s">
        <v>43</v>
      </c>
      <c r="E13" t="s">
        <v>44</v>
      </c>
      <c r="F13" t="s">
        <v>19</v>
      </c>
      <c r="G13" t="s">
        <v>20</v>
      </c>
      <c r="H13">
        <v>8</v>
      </c>
      <c r="I13" t="s">
        <v>45</v>
      </c>
      <c r="J13">
        <v>100</v>
      </c>
      <c r="K13">
        <v>0.1</v>
      </c>
      <c r="L13">
        <v>1.8</v>
      </c>
      <c r="M13" t="s">
        <v>21</v>
      </c>
      <c r="N13">
        <v>50</v>
      </c>
      <c r="O13" t="s">
        <v>26</v>
      </c>
      <c r="P13" t="s">
        <v>58</v>
      </c>
    </row>
    <row r="14" spans="1:16">
      <c r="A14" t="str">
        <f>Hyperlink("https://www.diodes.com/part/view/PI6CB332000","PI6CB332000")</f>
        <v>PI6CB332000</v>
      </c>
      <c r="B14" t="str">
        <f>Hyperlink("https://www.diodes.com/assets/Datasheets/PI6CB332000.pdf","PI6CB332000 Datasheet")</f>
        <v>PI6CB332000 Datasheet</v>
      </c>
      <c r="C14" t="s">
        <v>59</v>
      </c>
      <c r="D14" t="s">
        <v>60</v>
      </c>
      <c r="E14" t="s">
        <v>61</v>
      </c>
      <c r="F14" t="s">
        <v>19</v>
      </c>
      <c r="G14" t="s">
        <v>36</v>
      </c>
      <c r="H14">
        <v>20</v>
      </c>
      <c r="I14" t="s">
        <v>21</v>
      </c>
      <c r="J14">
        <v>100</v>
      </c>
      <c r="K14">
        <v>0.03</v>
      </c>
      <c r="L14">
        <v>3.3</v>
      </c>
      <c r="M14" t="s">
        <v>21</v>
      </c>
      <c r="N14">
        <v>50</v>
      </c>
      <c r="O14" t="s">
        <v>26</v>
      </c>
      <c r="P14" t="s">
        <v>62</v>
      </c>
    </row>
    <row r="15" spans="1:16">
      <c r="A15" t="str">
        <f>Hyperlink("https://www.diodes.com/part/view/PI6CB332001","PI6CB332001")</f>
        <v>PI6CB332001</v>
      </c>
      <c r="B15" t="str">
        <f>Hyperlink("https://www.diodes.com/assets/Datasheets/PI6CB332001.pdf","PI6CB332001 Datasheet")</f>
        <v>PI6CB332001 Datasheet</v>
      </c>
      <c r="C15" t="s">
        <v>63</v>
      </c>
      <c r="D15" t="s">
        <v>64</v>
      </c>
      <c r="E15" t="s">
        <v>61</v>
      </c>
      <c r="F15" t="s">
        <v>19</v>
      </c>
      <c r="G15" t="s">
        <v>36</v>
      </c>
      <c r="H15">
        <v>20</v>
      </c>
      <c r="I15" t="s">
        <v>21</v>
      </c>
      <c r="J15">
        <v>100</v>
      </c>
      <c r="K15">
        <v>0.05</v>
      </c>
      <c r="L15">
        <v>3.3</v>
      </c>
      <c r="M15" t="s">
        <v>21</v>
      </c>
      <c r="N15">
        <v>50</v>
      </c>
      <c r="O15" t="s">
        <v>26</v>
      </c>
      <c r="P15" t="s">
        <v>65</v>
      </c>
    </row>
    <row r="16" spans="1:16">
      <c r="A16" t="str">
        <f>Hyperlink("https://www.diodes.com/part/view/PI6CB332001A","PI6CB332001A")</f>
        <v>PI6CB332001A</v>
      </c>
      <c r="B16" t="str">
        <f>Hyperlink("https://www.diodes.com/assets/Datasheets/PI6CB332001A.pdf","PI6CB332001A Datasheet")</f>
        <v>PI6CB332001A Datasheet</v>
      </c>
      <c r="C16" t="s">
        <v>66</v>
      </c>
      <c r="D16" t="s">
        <v>67</v>
      </c>
      <c r="E16" t="s">
        <v>61</v>
      </c>
      <c r="F16" t="s">
        <v>19</v>
      </c>
      <c r="G16" t="s">
        <v>36</v>
      </c>
      <c r="H16">
        <v>20</v>
      </c>
      <c r="I16" t="s">
        <v>21</v>
      </c>
      <c r="J16">
        <v>100</v>
      </c>
      <c r="K16">
        <v>0.05</v>
      </c>
      <c r="L16">
        <v>3.3</v>
      </c>
      <c r="M16" t="s">
        <v>21</v>
      </c>
      <c r="N16">
        <v>50</v>
      </c>
      <c r="O16" t="s">
        <v>26</v>
      </c>
      <c r="P16" t="s">
        <v>65</v>
      </c>
    </row>
    <row r="17" spans="1:16">
      <c r="A17" t="str">
        <f>Hyperlink("https://www.diodes.com/part/view/PI6CB33201","PI6CB33201")</f>
        <v>PI6CB33201</v>
      </c>
      <c r="B17" t="str">
        <f>Hyperlink("https://www.diodes.com/assets/Datasheets/PI6CB33201.pdf","PI6CB33201 Datasheet")</f>
        <v>PI6CB33201 Datasheet</v>
      </c>
      <c r="C17" t="s">
        <v>68</v>
      </c>
      <c r="D17" t="s">
        <v>69</v>
      </c>
      <c r="E17" t="s">
        <v>61</v>
      </c>
      <c r="F17" t="s">
        <v>19</v>
      </c>
      <c r="G17" t="s">
        <v>36</v>
      </c>
      <c r="H17">
        <v>2</v>
      </c>
      <c r="I17" t="s">
        <v>21</v>
      </c>
      <c r="J17" t="s">
        <v>70</v>
      </c>
      <c r="K17">
        <v>0.05</v>
      </c>
      <c r="L17">
        <v>3.3</v>
      </c>
      <c r="M17" t="s">
        <v>21</v>
      </c>
      <c r="N17">
        <v>50</v>
      </c>
      <c r="O17" t="s">
        <v>26</v>
      </c>
      <c r="P17" t="s">
        <v>46</v>
      </c>
    </row>
    <row r="18" spans="1:16">
      <c r="A18" t="str">
        <f>Hyperlink("https://www.diodes.com/part/view/PI6CB33202","PI6CB33202")</f>
        <v>PI6CB33202</v>
      </c>
      <c r="B18" t="str">
        <f>Hyperlink("https://www.diodes.com/assets/Datasheets/PI6CB33202.pdf","PI6CB33202 Datasheet")</f>
        <v>PI6CB33202 Datasheet</v>
      </c>
      <c r="C18" t="s">
        <v>71</v>
      </c>
      <c r="D18" t="s">
        <v>69</v>
      </c>
      <c r="E18" t="s">
        <v>61</v>
      </c>
      <c r="F18" t="s">
        <v>19</v>
      </c>
      <c r="G18" t="s">
        <v>36</v>
      </c>
      <c r="H18">
        <v>2</v>
      </c>
      <c r="I18" t="s">
        <v>21</v>
      </c>
      <c r="J18" t="s">
        <v>70</v>
      </c>
      <c r="K18">
        <v>0.05</v>
      </c>
      <c r="L18">
        <v>3.3</v>
      </c>
      <c r="M18" t="s">
        <v>21</v>
      </c>
      <c r="N18">
        <v>50</v>
      </c>
      <c r="O18" t="s">
        <v>26</v>
      </c>
      <c r="P18" t="s">
        <v>46</v>
      </c>
    </row>
    <row r="19" spans="1:16">
      <c r="A19" t="str">
        <f>Hyperlink("https://www.diodes.com/part/view/PI6CB33401","PI6CB33401")</f>
        <v>PI6CB33401</v>
      </c>
      <c r="B19" t="str">
        <f>Hyperlink("https://www.diodes.com/assets/Datasheets/PI6CB33401.pdf","PI6CB33401 Datasheet")</f>
        <v>PI6CB33401 Datasheet</v>
      </c>
      <c r="C19" t="s">
        <v>72</v>
      </c>
      <c r="D19" t="s">
        <v>69</v>
      </c>
      <c r="E19" t="s">
        <v>61</v>
      </c>
      <c r="F19" t="s">
        <v>19</v>
      </c>
      <c r="G19" t="s">
        <v>36</v>
      </c>
      <c r="H19">
        <v>4</v>
      </c>
      <c r="I19" t="s">
        <v>21</v>
      </c>
      <c r="J19" t="s">
        <v>70</v>
      </c>
      <c r="K19">
        <v>0.05</v>
      </c>
      <c r="L19">
        <v>3.3</v>
      </c>
      <c r="M19" t="s">
        <v>21</v>
      </c>
      <c r="N19">
        <v>50</v>
      </c>
      <c r="O19" t="s">
        <v>26</v>
      </c>
      <c r="P19" t="s">
        <v>48</v>
      </c>
    </row>
    <row r="20" spans="1:16">
      <c r="A20" t="str">
        <f>Hyperlink("https://www.diodes.com/part/view/PI6CB33402","PI6CB33402")</f>
        <v>PI6CB33402</v>
      </c>
      <c r="B20" t="str">
        <f>Hyperlink("https://www.diodes.com/assets/Datasheets/PI6CB33402.pdf","PI6CB33402 Datasheet")</f>
        <v>PI6CB33402 Datasheet</v>
      </c>
      <c r="C20" t="s">
        <v>72</v>
      </c>
      <c r="D20" t="s">
        <v>69</v>
      </c>
      <c r="E20" t="s">
        <v>61</v>
      </c>
      <c r="F20" t="s">
        <v>19</v>
      </c>
      <c r="G20" t="s">
        <v>36</v>
      </c>
      <c r="H20">
        <v>4</v>
      </c>
      <c r="I20" t="s">
        <v>21</v>
      </c>
      <c r="J20" t="s">
        <v>70</v>
      </c>
      <c r="K20">
        <v>0.05</v>
      </c>
      <c r="L20">
        <v>3.3</v>
      </c>
      <c r="M20" t="s">
        <v>21</v>
      </c>
      <c r="N20">
        <v>50</v>
      </c>
      <c r="O20" t="s">
        <v>26</v>
      </c>
      <c r="P20" t="s">
        <v>48</v>
      </c>
    </row>
    <row r="21" spans="1:16">
      <c r="A21" t="str">
        <f>Hyperlink("https://www.diodes.com/part/view/PI6CB33601","PI6CB33601")</f>
        <v>PI6CB33601</v>
      </c>
      <c r="B21" t="str">
        <f>Hyperlink("https://www.diodes.com/assets/Datasheets/PI6CB33601.pdf","PI6CB33601 Datasheet")</f>
        <v>PI6CB33601 Datasheet</v>
      </c>
      <c r="C21" t="s">
        <v>73</v>
      </c>
      <c r="D21" t="s">
        <v>69</v>
      </c>
      <c r="E21" t="s">
        <v>61</v>
      </c>
      <c r="F21" t="s">
        <v>19</v>
      </c>
      <c r="G21" t="s">
        <v>36</v>
      </c>
      <c r="H21">
        <v>6</v>
      </c>
      <c r="I21" t="s">
        <v>21</v>
      </c>
      <c r="J21" t="s">
        <v>70</v>
      </c>
      <c r="K21">
        <v>0.05</v>
      </c>
      <c r="L21">
        <v>3.3</v>
      </c>
      <c r="M21" t="s">
        <v>21</v>
      </c>
      <c r="N21">
        <v>50</v>
      </c>
      <c r="O21" t="s">
        <v>26</v>
      </c>
      <c r="P21" t="s">
        <v>56</v>
      </c>
    </row>
    <row r="22" spans="1:16">
      <c r="A22" t="str">
        <f>Hyperlink("https://www.diodes.com/part/view/PI6CB33602","PI6CB33602")</f>
        <v>PI6CB33602</v>
      </c>
      <c r="B22" t="str">
        <f>Hyperlink("https://www.diodes.com/assets/Datasheets/PI6CB33602.pdf","PI6CB33602 Datasheet")</f>
        <v>PI6CB33602 Datasheet</v>
      </c>
      <c r="C22" t="s">
        <v>73</v>
      </c>
      <c r="D22" t="s">
        <v>69</v>
      </c>
      <c r="E22" t="s">
        <v>61</v>
      </c>
      <c r="F22" t="s">
        <v>19</v>
      </c>
      <c r="G22" t="s">
        <v>36</v>
      </c>
      <c r="H22">
        <v>6</v>
      </c>
      <c r="I22" t="s">
        <v>21</v>
      </c>
      <c r="J22" t="s">
        <v>70</v>
      </c>
      <c r="K22">
        <v>0.05</v>
      </c>
      <c r="L22">
        <v>3.3</v>
      </c>
      <c r="M22" t="s">
        <v>21</v>
      </c>
      <c r="N22">
        <v>50</v>
      </c>
      <c r="O22" t="s">
        <v>26</v>
      </c>
      <c r="P22" t="s">
        <v>74</v>
      </c>
    </row>
    <row r="23" spans="1:16">
      <c r="A23" t="str">
        <f>Hyperlink("https://www.diodes.com/part/view/PI6CB33801","PI6CB33801")</f>
        <v>PI6CB33801</v>
      </c>
      <c r="B23" t="str">
        <f>Hyperlink("https://www.diodes.com/assets/Datasheets/PI6CB33801.pdf","PI6CB33801 Datasheet")</f>
        <v>PI6CB33801 Datasheet</v>
      </c>
      <c r="C23" t="s">
        <v>75</v>
      </c>
      <c r="D23" t="s">
        <v>69</v>
      </c>
      <c r="E23" t="s">
        <v>61</v>
      </c>
      <c r="F23" t="s">
        <v>19</v>
      </c>
      <c r="G23" t="s">
        <v>36</v>
      </c>
      <c r="H23">
        <v>8</v>
      </c>
      <c r="I23" t="s">
        <v>21</v>
      </c>
      <c r="J23" t="s">
        <v>70</v>
      </c>
      <c r="K23">
        <v>0.05</v>
      </c>
      <c r="L23">
        <v>3.3</v>
      </c>
      <c r="M23" t="s">
        <v>21</v>
      </c>
      <c r="N23">
        <v>50</v>
      </c>
      <c r="O23" t="s">
        <v>26</v>
      </c>
      <c r="P23" t="s">
        <v>58</v>
      </c>
    </row>
    <row r="24" spans="1:16">
      <c r="A24" t="str">
        <f>Hyperlink("https://www.diodes.com/part/view/PI6CB33802","PI6CB33802")</f>
        <v>PI6CB33802</v>
      </c>
      <c r="B24" t="str">
        <f>Hyperlink("https://www.diodes.com/assets/Datasheets/PI6CB33802.pdf","PI6CB33802 Datasheet")</f>
        <v>PI6CB33802 Datasheet</v>
      </c>
      <c r="C24" t="s">
        <v>75</v>
      </c>
      <c r="D24" t="s">
        <v>69</v>
      </c>
      <c r="E24" t="s">
        <v>61</v>
      </c>
      <c r="F24" t="s">
        <v>19</v>
      </c>
      <c r="G24" t="s">
        <v>36</v>
      </c>
      <c r="H24">
        <v>8</v>
      </c>
      <c r="I24" t="s">
        <v>21</v>
      </c>
      <c r="J24" t="s">
        <v>70</v>
      </c>
      <c r="K24">
        <v>0.05</v>
      </c>
      <c r="L24">
        <v>3.3</v>
      </c>
      <c r="M24" t="s">
        <v>21</v>
      </c>
      <c r="N24">
        <v>50</v>
      </c>
      <c r="O24" t="s">
        <v>26</v>
      </c>
      <c r="P24" t="s">
        <v>58</v>
      </c>
    </row>
    <row r="25" spans="1:16">
      <c r="A25" t="str">
        <f>Hyperlink("https://www.diodes.com/part/view/PI6CBE33045","PI6CBE33045")</f>
        <v>PI6CBE33045</v>
      </c>
      <c r="B25" t="str">
        <f>Hyperlink("https://www.diodes.com/assets/Datasheets/PI6CBE33045.pdf","PI6CBE33045 Datasheet")</f>
        <v>PI6CBE33045 Datasheet</v>
      </c>
      <c r="C25" t="s">
        <v>76</v>
      </c>
      <c r="F25" t="s">
        <v>19</v>
      </c>
      <c r="G25" t="s">
        <v>20</v>
      </c>
      <c r="H25">
        <v>4</v>
      </c>
      <c r="I25" t="s">
        <v>21</v>
      </c>
      <c r="J25" t="s">
        <v>77</v>
      </c>
      <c r="K25" t="s">
        <v>78</v>
      </c>
      <c r="L25">
        <v>3.3</v>
      </c>
      <c r="M25" t="s">
        <v>21</v>
      </c>
      <c r="N25">
        <v>50</v>
      </c>
      <c r="O25" t="s">
        <v>26</v>
      </c>
      <c r="P25" t="s">
        <v>48</v>
      </c>
    </row>
    <row r="26" spans="1:16">
      <c r="A26" t="str">
        <f>Hyperlink("https://www.diodes.com/part/view/PI6CBE33063","PI6CBE33063")</f>
        <v>PI6CBE33063</v>
      </c>
      <c r="B26" t="str">
        <f>Hyperlink("https://www.diodes.com/assets/Datasheets/PI6CBE33063.pdf","PI6CBE33063 Datasheet")</f>
        <v>PI6CBE33063 Datasheet</v>
      </c>
      <c r="C26" t="s">
        <v>79</v>
      </c>
      <c r="E26" t="s">
        <v>80</v>
      </c>
      <c r="F26" t="s">
        <v>19</v>
      </c>
      <c r="G26" t="s">
        <v>20</v>
      </c>
      <c r="H26">
        <v>6</v>
      </c>
      <c r="I26" t="s">
        <v>21</v>
      </c>
      <c r="J26" t="s">
        <v>81</v>
      </c>
      <c r="K26" t="s">
        <v>82</v>
      </c>
      <c r="L26">
        <v>3.3</v>
      </c>
      <c r="M26" t="s">
        <v>21</v>
      </c>
      <c r="N26">
        <v>50</v>
      </c>
      <c r="O26" t="s">
        <v>26</v>
      </c>
      <c r="P26" t="s">
        <v>83</v>
      </c>
    </row>
    <row r="27" spans="1:16">
      <c r="A27" t="str">
        <f>Hyperlink("https://www.diodes.com/part/view/PI6CBE33065","PI6CBE33065")</f>
        <v>PI6CBE33065</v>
      </c>
      <c r="B27" t="str">
        <f>Hyperlink("https://www.diodes.com/assets/Datasheets/PI6CBE33065.pdf","PI6CBE33065 Datasheet")</f>
        <v>PI6CBE33065 Datasheet</v>
      </c>
      <c r="C27" t="s">
        <v>84</v>
      </c>
      <c r="F27" t="s">
        <v>19</v>
      </c>
      <c r="G27" t="s">
        <v>20</v>
      </c>
      <c r="H27">
        <v>6</v>
      </c>
      <c r="I27" t="s">
        <v>21</v>
      </c>
      <c r="J27" t="s">
        <v>77</v>
      </c>
      <c r="K27" t="s">
        <v>78</v>
      </c>
      <c r="L27">
        <v>3.3</v>
      </c>
      <c r="M27" t="s">
        <v>21</v>
      </c>
      <c r="N27">
        <v>50</v>
      </c>
      <c r="O27" t="s">
        <v>26</v>
      </c>
      <c r="P27" t="s">
        <v>56</v>
      </c>
    </row>
    <row r="28" spans="1:16">
      <c r="A28" t="str">
        <f>Hyperlink("https://www.diodes.com/part/view/PI6CBE33083","PI6CBE33083")</f>
        <v>PI6CBE33083</v>
      </c>
      <c r="B28" t="str">
        <f>Hyperlink("https://www.diodes.com/assets/Datasheets/PI6CBE33083.pdf","PI6CBE33083 Datasheet")</f>
        <v>PI6CBE33083 Datasheet</v>
      </c>
      <c r="C28" t="s">
        <v>85</v>
      </c>
      <c r="E28" t="s">
        <v>80</v>
      </c>
      <c r="F28" t="s">
        <v>19</v>
      </c>
      <c r="G28" t="s">
        <v>20</v>
      </c>
      <c r="H28">
        <v>8</v>
      </c>
      <c r="I28" t="s">
        <v>21</v>
      </c>
      <c r="J28" t="s">
        <v>81</v>
      </c>
      <c r="K28" t="s">
        <v>82</v>
      </c>
      <c r="L28">
        <v>3.3</v>
      </c>
      <c r="M28" t="s">
        <v>21</v>
      </c>
      <c r="N28">
        <v>50</v>
      </c>
      <c r="O28" t="s">
        <v>26</v>
      </c>
      <c r="P28" t="s">
        <v>58</v>
      </c>
    </row>
    <row r="29" spans="1:16">
      <c r="A29" t="str">
        <f>Hyperlink("https://www.diodes.com/part/view/PI6CBE33085","PI6CBE33085")</f>
        <v>PI6CBE33085</v>
      </c>
      <c r="B29" t="str">
        <f>Hyperlink("https://www.diodes.com/assets/Datasheets/PI6CBE33085.pdf","PI6CBE33085 Datasheet")</f>
        <v>PI6CBE33085 Datasheet</v>
      </c>
      <c r="C29" t="s">
        <v>86</v>
      </c>
      <c r="F29" t="s">
        <v>19</v>
      </c>
      <c r="G29" t="s">
        <v>20</v>
      </c>
      <c r="H29">
        <v>8</v>
      </c>
      <c r="I29" t="s">
        <v>21</v>
      </c>
      <c r="J29" t="s">
        <v>77</v>
      </c>
      <c r="K29" t="s">
        <v>78</v>
      </c>
      <c r="L29">
        <v>3.3</v>
      </c>
      <c r="M29" t="s">
        <v>21</v>
      </c>
      <c r="N29">
        <v>50</v>
      </c>
      <c r="O29" t="s">
        <v>26</v>
      </c>
      <c r="P29" t="s">
        <v>58</v>
      </c>
    </row>
    <row r="30" spans="1:16">
      <c r="A30" t="str">
        <f>Hyperlink("https://www.diodes.com/part/view/PI6CBE33123","PI6CBE33123")</f>
        <v>PI6CBE33123</v>
      </c>
      <c r="B30" t="str">
        <f>Hyperlink("https://www.diodes.com/assets/Datasheets/PI6CBE33123.pdf","PI6CBE33123 Datasheet")</f>
        <v>PI6CBE33123 Datasheet</v>
      </c>
      <c r="C30" t="s">
        <v>87</v>
      </c>
      <c r="E30" t="s">
        <v>80</v>
      </c>
      <c r="F30" t="s">
        <v>19</v>
      </c>
      <c r="G30" t="s">
        <v>20</v>
      </c>
      <c r="H30">
        <v>12</v>
      </c>
      <c r="I30" t="s">
        <v>21</v>
      </c>
      <c r="J30" t="s">
        <v>81</v>
      </c>
      <c r="K30" t="s">
        <v>82</v>
      </c>
      <c r="L30">
        <v>3.3</v>
      </c>
      <c r="M30" t="s">
        <v>21</v>
      </c>
      <c r="N30">
        <v>50</v>
      </c>
      <c r="O30" t="s">
        <v>26</v>
      </c>
      <c r="P30" t="s">
        <v>88</v>
      </c>
    </row>
    <row r="31" spans="1:16">
      <c r="A31" t="str">
        <f>Hyperlink("https://www.diodes.com/part/view/PI6CBE33125","PI6CBE33125")</f>
        <v>PI6CBE33125</v>
      </c>
      <c r="B31" t="str">
        <f>Hyperlink("https://www.diodes.com/assets/Datasheets/PI6CBE33125.pdf","PI6CBE33125 Datasheet")</f>
        <v>PI6CBE33125 Datasheet</v>
      </c>
      <c r="C31" t="s">
        <v>89</v>
      </c>
      <c r="F31" t="s">
        <v>19</v>
      </c>
      <c r="G31" t="s">
        <v>20</v>
      </c>
      <c r="H31">
        <v>12</v>
      </c>
      <c r="I31" t="s">
        <v>21</v>
      </c>
      <c r="J31" t="s">
        <v>77</v>
      </c>
      <c r="K31" t="s">
        <v>90</v>
      </c>
      <c r="L31">
        <v>3.3</v>
      </c>
      <c r="M31" t="s">
        <v>21</v>
      </c>
      <c r="N31">
        <v>50</v>
      </c>
      <c r="O31" t="s">
        <v>26</v>
      </c>
      <c r="P31" t="s">
        <v>88</v>
      </c>
    </row>
    <row r="32" spans="1:16">
      <c r="A32" t="str">
        <f>Hyperlink("https://www.diodes.com/part/view/PI6CBF18501","PI6CBF18501")</f>
        <v>PI6CBF18501</v>
      </c>
      <c r="B32" t="str">
        <f>Hyperlink("https://www.diodes.com/assets/Datasheets/PI6CBF18501.pdf","PI6CBF18501 Datasheet")</f>
        <v>PI6CBF18501 Datasheet</v>
      </c>
      <c r="C32" t="s">
        <v>91</v>
      </c>
      <c r="D32" t="s">
        <v>92</v>
      </c>
      <c r="F32" t="s">
        <v>19</v>
      </c>
      <c r="G32" t="s">
        <v>36</v>
      </c>
      <c r="H32">
        <v>5</v>
      </c>
      <c r="I32" t="s">
        <v>21</v>
      </c>
      <c r="L32">
        <v>1.8</v>
      </c>
      <c r="M32" t="s">
        <v>21</v>
      </c>
      <c r="O32" t="s">
        <v>26</v>
      </c>
      <c r="P32" t="s">
        <v>56</v>
      </c>
    </row>
    <row r="33" spans="1:16">
      <c r="A33" t="str">
        <f>Hyperlink("https://www.diodes.com/part/view/PI6CDBL401B","PI6CDBL401B")</f>
        <v>PI6CDBL401B</v>
      </c>
      <c r="B33" t="str">
        <f>Hyperlink("https://www.diodes.com/assets/Datasheets/PI6CDBL401B.pdf","PI6CDBL401B Datasheet")</f>
        <v>PI6CDBL401B Datasheet</v>
      </c>
      <c r="C33" t="s">
        <v>93</v>
      </c>
      <c r="D33" t="s">
        <v>94</v>
      </c>
      <c r="E33" t="s">
        <v>28</v>
      </c>
      <c r="F33" t="s">
        <v>19</v>
      </c>
      <c r="G33" t="s">
        <v>20</v>
      </c>
      <c r="H33">
        <v>4</v>
      </c>
      <c r="I33" t="s">
        <v>21</v>
      </c>
      <c r="J33">
        <v>100</v>
      </c>
      <c r="K33">
        <v>50</v>
      </c>
      <c r="L33">
        <v>3.3</v>
      </c>
      <c r="M33" t="s">
        <v>21</v>
      </c>
      <c r="N33">
        <v>50</v>
      </c>
      <c r="O33" t="s">
        <v>26</v>
      </c>
      <c r="P33" t="s">
        <v>48</v>
      </c>
    </row>
    <row r="34" spans="1:16">
      <c r="A34" t="str">
        <f>Hyperlink("https://www.diodes.com/part/view/PI6CDBL402B","PI6CDBL402B")</f>
        <v>PI6CDBL402B</v>
      </c>
      <c r="B34" t="str">
        <f>Hyperlink("https://www.diodes.com/assets/Datasheets/PI6CDBL402B.pdf","PI6CDBL402B Datasheet")</f>
        <v>PI6CDBL402B Datasheet</v>
      </c>
      <c r="C34" t="s">
        <v>95</v>
      </c>
      <c r="D34" t="s">
        <v>94</v>
      </c>
      <c r="E34" t="s">
        <v>18</v>
      </c>
      <c r="F34" t="s">
        <v>19</v>
      </c>
      <c r="G34" t="s">
        <v>20</v>
      </c>
      <c r="H34">
        <v>4</v>
      </c>
      <c r="I34" t="s">
        <v>21</v>
      </c>
      <c r="J34">
        <v>100</v>
      </c>
      <c r="K34">
        <v>50</v>
      </c>
      <c r="L34">
        <v>3.3</v>
      </c>
      <c r="M34" t="s">
        <v>21</v>
      </c>
      <c r="N34">
        <v>50</v>
      </c>
      <c r="O34" t="s">
        <v>26</v>
      </c>
      <c r="P34" t="s">
        <v>96</v>
      </c>
    </row>
    <row r="35" spans="1:16">
      <c r="A35" t="str">
        <f>Hyperlink("https://www.diodes.com/part/view/PI6CEQ20200","PI6CEQ20200")</f>
        <v>PI6CEQ20200</v>
      </c>
      <c r="B35" t="str">
        <f>Hyperlink("https://www.diodes.com/assets/Datasheets/PI6CEQ20200.pdf","PI6CEQ20200 Datasheet")</f>
        <v>PI6CEQ20200 Datasheet</v>
      </c>
      <c r="C35" t="s">
        <v>97</v>
      </c>
      <c r="D35" t="s">
        <v>17</v>
      </c>
      <c r="E35" t="s">
        <v>28</v>
      </c>
      <c r="F35" t="s">
        <v>19</v>
      </c>
      <c r="G35" t="s">
        <v>20</v>
      </c>
      <c r="H35">
        <v>2</v>
      </c>
      <c r="I35" t="s">
        <v>21</v>
      </c>
      <c r="J35">
        <v>100</v>
      </c>
      <c r="K35">
        <v>0.6</v>
      </c>
      <c r="L35">
        <v>3.3</v>
      </c>
      <c r="M35" t="s">
        <v>21</v>
      </c>
      <c r="N35">
        <v>10</v>
      </c>
      <c r="O35" t="s">
        <v>26</v>
      </c>
      <c r="P35" t="s">
        <v>41</v>
      </c>
    </row>
    <row r="36" spans="1:16">
      <c r="A36" t="str">
        <f>Hyperlink("https://www.diodes.com/part/view/PI6PCIEB24","PI6PCIEB24")</f>
        <v>PI6PCIEB24</v>
      </c>
      <c r="B36" t="str">
        <f>Hyperlink("https://www.diodes.com/assets/Datasheets/PI6PCIEB24.pdf","PI6PCIEB24 Datasheet")</f>
        <v>PI6PCIEB24 Datasheet</v>
      </c>
      <c r="C36" t="s">
        <v>98</v>
      </c>
      <c r="D36" t="s">
        <v>17</v>
      </c>
      <c r="E36" t="s">
        <v>32</v>
      </c>
      <c r="F36" t="s">
        <v>19</v>
      </c>
      <c r="G36" t="s">
        <v>20</v>
      </c>
      <c r="H36">
        <v>4</v>
      </c>
      <c r="I36" t="s">
        <v>21</v>
      </c>
      <c r="J36">
        <v>100</v>
      </c>
      <c r="K36">
        <v>50</v>
      </c>
      <c r="L36">
        <v>3.3</v>
      </c>
      <c r="M36" t="s">
        <v>21</v>
      </c>
      <c r="N36">
        <v>50</v>
      </c>
      <c r="O36" t="s">
        <v>26</v>
      </c>
      <c r="P36" t="s">
        <v>99</v>
      </c>
    </row>
  </sheetData>
  <hyperlinks>
    <hyperlink ref="A2" r:id="rId_hyperlink_1" tooltip="PI6C20400" display="PI6C20400"/>
    <hyperlink ref="B2" r:id="rId_hyperlink_2" tooltip="PI6C20400 Datasheet" display="PI6C20400 Datasheet"/>
    <hyperlink ref="A3" r:id="rId_hyperlink_3" tooltip="PI6C20400A" display="PI6C20400A"/>
    <hyperlink ref="B3" r:id="rId_hyperlink_4" tooltip="PI6C20400A Datasheet" display="PI6C20400A Datasheet"/>
    <hyperlink ref="A4" r:id="rId_hyperlink_5" tooltip="PI6C20400B" display="PI6C20400B"/>
    <hyperlink ref="B4" r:id="rId_hyperlink_6" tooltip="PI6C20400B Datasheet" display="PI6C20400B Datasheet"/>
    <hyperlink ref="A5" r:id="rId_hyperlink_7" tooltip="PI6C20800B" display="PI6C20800B"/>
    <hyperlink ref="B5" r:id="rId_hyperlink_8" tooltip="PI6C20800B Datasheet" display="PI6C20800B Datasheet"/>
    <hyperlink ref="A6" r:id="rId_hyperlink_9" tooltip="PI6C20800S" display="PI6C20800S"/>
    <hyperlink ref="B6" r:id="rId_hyperlink_10" tooltip="PI6C20800S Datasheet" display="PI6C20800S Datasheet"/>
    <hyperlink ref="A7" r:id="rId_hyperlink_11" tooltip="PI6C4931502-04" display="PI6C4931502-04"/>
    <hyperlink ref="B7" r:id="rId_hyperlink_12" tooltip="PI6C4931502-04 Datasheet" display="PI6C4931502-04 Datasheet"/>
    <hyperlink ref="A8" r:id="rId_hyperlink_13" tooltip="PI6C4931504-04" display="PI6C4931504-04"/>
    <hyperlink ref="B8" r:id="rId_hyperlink_14" tooltip="PI6C4931504-04 Datasheet" display="PI6C4931504-04 Datasheet"/>
    <hyperlink ref="A9" r:id="rId_hyperlink_15" tooltip="PI6CB18200" display="PI6CB18200"/>
    <hyperlink ref="B9" r:id="rId_hyperlink_16" tooltip="PI6CB18200 Datasheet" display="PI6CB18200 Datasheet"/>
    <hyperlink ref="A10" r:id="rId_hyperlink_17" tooltip="PI6CB18401" display="PI6CB18401"/>
    <hyperlink ref="B10" r:id="rId_hyperlink_18" tooltip="PI6CB18401 Datasheet" display="PI6CB18401 Datasheet"/>
    <hyperlink ref="A11" r:id="rId_hyperlink_19" tooltip="PI6CB184Q" display="PI6CB184Q"/>
    <hyperlink ref="B11" r:id="rId_hyperlink_20" tooltip="PI6CB184Q Datasheet" display="PI6CB184Q Datasheet"/>
    <hyperlink ref="A12" r:id="rId_hyperlink_21" tooltip="PI6CB18601" display="PI6CB18601"/>
    <hyperlink ref="B12" r:id="rId_hyperlink_22" tooltip="PI6CB18601 Datasheet" display="PI6CB18601 Datasheet"/>
    <hyperlink ref="A13" r:id="rId_hyperlink_23" tooltip="PI6CB18801" display="PI6CB18801"/>
    <hyperlink ref="B13" r:id="rId_hyperlink_24" tooltip="PI6CB18801 Datasheet" display="PI6CB18801 Datasheet"/>
    <hyperlink ref="A14" r:id="rId_hyperlink_25" tooltip="PI6CB332000" display="PI6CB332000"/>
    <hyperlink ref="B14" r:id="rId_hyperlink_26" tooltip="PI6CB332000 Datasheet" display="PI6CB332000 Datasheet"/>
    <hyperlink ref="A15" r:id="rId_hyperlink_27" tooltip="PI6CB332001" display="PI6CB332001"/>
    <hyperlink ref="B15" r:id="rId_hyperlink_28" tooltip="PI6CB332001 Datasheet" display="PI6CB332001 Datasheet"/>
    <hyperlink ref="A16" r:id="rId_hyperlink_29" tooltip="PI6CB332001A" display="PI6CB332001A"/>
    <hyperlink ref="B16" r:id="rId_hyperlink_30" tooltip="PI6CB332001A Datasheet" display="PI6CB332001A Datasheet"/>
    <hyperlink ref="A17" r:id="rId_hyperlink_31" tooltip="PI6CB33201" display="PI6CB33201"/>
    <hyperlink ref="B17" r:id="rId_hyperlink_32" tooltip="PI6CB33201 Datasheet" display="PI6CB33201 Datasheet"/>
    <hyperlink ref="A18" r:id="rId_hyperlink_33" tooltip="PI6CB33202" display="PI6CB33202"/>
    <hyperlink ref="B18" r:id="rId_hyperlink_34" tooltip="PI6CB33202 Datasheet" display="PI6CB33202 Datasheet"/>
    <hyperlink ref="A19" r:id="rId_hyperlink_35" tooltip="PI6CB33401" display="PI6CB33401"/>
    <hyperlink ref="B19" r:id="rId_hyperlink_36" tooltip="PI6CB33401 Datasheet" display="PI6CB33401 Datasheet"/>
    <hyperlink ref="A20" r:id="rId_hyperlink_37" tooltip="PI6CB33402" display="PI6CB33402"/>
    <hyperlink ref="B20" r:id="rId_hyperlink_38" tooltip="PI6CB33402 Datasheet" display="PI6CB33402 Datasheet"/>
    <hyperlink ref="A21" r:id="rId_hyperlink_39" tooltip="PI6CB33601" display="PI6CB33601"/>
    <hyperlink ref="B21" r:id="rId_hyperlink_40" tooltip="PI6CB33601 Datasheet" display="PI6CB33601 Datasheet"/>
    <hyperlink ref="A22" r:id="rId_hyperlink_41" tooltip="PI6CB33602" display="PI6CB33602"/>
    <hyperlink ref="B22" r:id="rId_hyperlink_42" tooltip="PI6CB33602 Datasheet" display="PI6CB33602 Datasheet"/>
    <hyperlink ref="A23" r:id="rId_hyperlink_43" tooltip="PI6CB33801" display="PI6CB33801"/>
    <hyperlink ref="B23" r:id="rId_hyperlink_44" tooltip="PI6CB33801 Datasheet" display="PI6CB33801 Datasheet"/>
    <hyperlink ref="A24" r:id="rId_hyperlink_45" tooltip="PI6CB33802" display="PI6CB33802"/>
    <hyperlink ref="B24" r:id="rId_hyperlink_46" tooltip="PI6CB33802 Datasheet" display="PI6CB33802 Datasheet"/>
    <hyperlink ref="A25" r:id="rId_hyperlink_47" tooltip="PI6CBE33045" display="PI6CBE33045"/>
    <hyperlink ref="B25" r:id="rId_hyperlink_48" tooltip="PI6CBE33045 Datasheet" display="PI6CBE33045 Datasheet"/>
    <hyperlink ref="A26" r:id="rId_hyperlink_49" tooltip="PI6CBE33063" display="PI6CBE33063"/>
    <hyperlink ref="B26" r:id="rId_hyperlink_50" tooltip="PI6CBE33063 Datasheet" display="PI6CBE33063 Datasheet"/>
    <hyperlink ref="A27" r:id="rId_hyperlink_51" tooltip="PI6CBE33065" display="PI6CBE33065"/>
    <hyperlink ref="B27" r:id="rId_hyperlink_52" tooltip="PI6CBE33065 Datasheet" display="PI6CBE33065 Datasheet"/>
    <hyperlink ref="A28" r:id="rId_hyperlink_53" tooltip="PI6CBE33083" display="PI6CBE33083"/>
    <hyperlink ref="B28" r:id="rId_hyperlink_54" tooltip="PI6CBE33083 Datasheet" display="PI6CBE33083 Datasheet"/>
    <hyperlink ref="A29" r:id="rId_hyperlink_55" tooltip="PI6CBE33085" display="PI6CBE33085"/>
    <hyperlink ref="B29" r:id="rId_hyperlink_56" tooltip="PI6CBE33085 Datasheet" display="PI6CBE33085 Datasheet"/>
    <hyperlink ref="A30" r:id="rId_hyperlink_57" tooltip="PI6CBE33123" display="PI6CBE33123"/>
    <hyperlink ref="B30" r:id="rId_hyperlink_58" tooltip="PI6CBE33123 Datasheet" display="PI6CBE33123 Datasheet"/>
    <hyperlink ref="A31" r:id="rId_hyperlink_59" tooltip="PI6CBE33125" display="PI6CBE33125"/>
    <hyperlink ref="B31" r:id="rId_hyperlink_60" tooltip="PI6CBE33125 Datasheet" display="PI6CBE33125 Datasheet"/>
    <hyperlink ref="A32" r:id="rId_hyperlink_61" tooltip="PI6CBF18501" display="PI6CBF18501"/>
    <hyperlink ref="B32" r:id="rId_hyperlink_62" tooltip="PI6CBF18501 Datasheet" display="PI6CBF18501 Datasheet"/>
    <hyperlink ref="A33" r:id="rId_hyperlink_63" tooltip="PI6CDBL401B" display="PI6CDBL401B"/>
    <hyperlink ref="B33" r:id="rId_hyperlink_64" tooltip="PI6CDBL401B Datasheet" display="PI6CDBL401B Datasheet"/>
    <hyperlink ref="A34" r:id="rId_hyperlink_65" tooltip="PI6CDBL402B" display="PI6CDBL402B"/>
    <hyperlink ref="B34" r:id="rId_hyperlink_66" tooltip="PI6CDBL402B Datasheet" display="PI6CDBL402B Datasheet"/>
    <hyperlink ref="A35" r:id="rId_hyperlink_67" tooltip="PI6CEQ20200" display="PI6CEQ20200"/>
    <hyperlink ref="B35" r:id="rId_hyperlink_68" tooltip="PI6CEQ20200 Datasheet" display="PI6CEQ20200 Datasheet"/>
    <hyperlink ref="A36" r:id="rId_hyperlink_69" tooltip="PI6PCIEB24" display="PI6PCIEB24"/>
    <hyperlink ref="B36" r:id="rId_hyperlink_70" tooltip="PI6PCIEB24 Datasheet" display="PI6PCIEB2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2024-04-19T17:46:16-05:00</dcterms:created>
  <dcterms:modified xsi:type="dcterms:W3CDTF">2024-04-19T17:46:16-05:00</dcterms:modified>
  <dc:title>Untitled Spreadsheet</dc:title>
  <dc:description/>
  <dc:subject/>
  <cp:keywords/>
  <cp:category/>
</cp:coreProperties>
</file>